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40" windowHeight="6285" activeTab="0"/>
  </bookViews>
  <sheets>
    <sheet name="Znamienkové pravidlá" sheetId="1" r:id="rId1"/>
    <sheet name="Úlohy" sheetId="2" r:id="rId2"/>
    <sheet name="Hodnotenie" sheetId="3" r:id="rId3"/>
  </sheets>
  <definedNames/>
  <calcPr fullCalcOnLoad="1"/>
</workbook>
</file>

<file path=xl/sharedStrings.xml><?xml version="1.0" encoding="utf-8"?>
<sst xmlns="http://schemas.openxmlformats.org/spreadsheetml/2006/main" count="104" uniqueCount="96">
  <si>
    <t>12 - 10 =</t>
  </si>
  <si>
    <t>10 - 12 =</t>
  </si>
  <si>
    <t>12 - (+10) =</t>
  </si>
  <si>
    <t>10 - (-12) =</t>
  </si>
  <si>
    <t xml:space="preserve"> </t>
  </si>
  <si>
    <t xml:space="preserve"> Sčítanie a odčítanie kladných a záporných čísel.</t>
  </si>
  <si>
    <r>
      <t>Platí rovnosť:</t>
    </r>
    <r>
      <rPr>
        <b/>
        <sz val="12"/>
        <rFont val="Arial CE"/>
        <family val="2"/>
      </rPr>
      <t xml:space="preserve"> a - ( + b ) = a + ( - b ) </t>
    </r>
    <r>
      <rPr>
        <b/>
        <sz val="12"/>
        <color indexed="10"/>
        <rFont val="Arial CE"/>
        <family val="2"/>
      </rPr>
      <t>?</t>
    </r>
  </si>
  <si>
    <t xml:space="preserve">MAXIMUM </t>
  </si>
  <si>
    <t>SÚ 4 BODY</t>
  </si>
  <si>
    <t>Hodnota ZLE bude vyznačená aj vtedy, ak neodpovieš na otázku..</t>
  </si>
  <si>
    <t>Vypočítaj spamäti dané príklady:</t>
  </si>
  <si>
    <t>Úloha 1: K daným celám číslam nájdi opačné čísla:</t>
  </si>
  <si>
    <t>Úloha 4: Urč a zapíš absolútnu hodnotu daných čísel.</t>
  </si>
  <si>
    <t>Znamienkové pravidlá</t>
  </si>
  <si>
    <t>I4I=</t>
  </si>
  <si>
    <t>I2,5I=</t>
  </si>
  <si>
    <t>I-4I=</t>
  </si>
  <si>
    <t>I-2,5I=</t>
  </si>
  <si>
    <t>5+3=</t>
  </si>
  <si>
    <t>3+5=</t>
  </si>
  <si>
    <t>-5+3=</t>
  </si>
  <si>
    <t>-3+5=</t>
  </si>
  <si>
    <t>-5-3=</t>
  </si>
  <si>
    <t>-3-5=</t>
  </si>
  <si>
    <t>(-5)+3=</t>
  </si>
  <si>
    <t>(-3)+5=</t>
  </si>
  <si>
    <t>-5-(-3)=</t>
  </si>
  <si>
    <t>-3+(-5)=</t>
  </si>
  <si>
    <t>(-5)+(-3)=</t>
  </si>
  <si>
    <t>(-3)-(+5)=</t>
  </si>
  <si>
    <t>0,5+0,3=</t>
  </si>
  <si>
    <t>0,3+0,5=</t>
  </si>
  <si>
    <t>-0,5+0,3=</t>
  </si>
  <si>
    <t>-0,3+0,5=</t>
  </si>
  <si>
    <t>-0,5-(-0,3)=</t>
  </si>
  <si>
    <t>-0,3+(-0,5)=</t>
  </si>
  <si>
    <t>(-0,5)+(-0,3)=</t>
  </si>
  <si>
    <t>(-0,3)-(+0,5)=</t>
  </si>
  <si>
    <t>-3+(-4)+(-5)-(+6)=</t>
  </si>
  <si>
    <t>9-8-7-6-5+4=</t>
  </si>
  <si>
    <t>9+(8-7)-(6+5)-4=</t>
  </si>
  <si>
    <t>a)</t>
  </si>
  <si>
    <t>b)</t>
  </si>
  <si>
    <t>c)</t>
  </si>
  <si>
    <t>Úloha 6: Vypočítaj:</t>
  </si>
  <si>
    <t>Úloha 7: Vypočítaj:</t>
  </si>
  <si>
    <t>5.4=</t>
  </si>
  <si>
    <t>5.(-4)=</t>
  </si>
  <si>
    <t>(-4).5=</t>
  </si>
  <si>
    <t>4.5=</t>
  </si>
  <si>
    <t>4.(-5)=</t>
  </si>
  <si>
    <t>(-5).4=</t>
  </si>
  <si>
    <t>0,5.0,4=</t>
  </si>
  <si>
    <t>0,5.(-0,4)=</t>
  </si>
  <si>
    <t>(-0,4).0,5=</t>
  </si>
  <si>
    <t>0,4.0,5=</t>
  </si>
  <si>
    <t>0,4.(-0,5)=</t>
  </si>
  <si>
    <t>(-0,5).0,4=</t>
  </si>
  <si>
    <t>24:3=</t>
  </si>
  <si>
    <t>(-24):3=</t>
  </si>
  <si>
    <t>(-35):7=</t>
  </si>
  <si>
    <t>35:7=</t>
  </si>
  <si>
    <t>(-35):(-7)=</t>
  </si>
  <si>
    <t>2,4:3=</t>
  </si>
  <si>
    <t>(-2,4):3=</t>
  </si>
  <si>
    <t>(-3,5):7=</t>
  </si>
  <si>
    <t>3,5:7=</t>
  </si>
  <si>
    <t>(-3,5):(-7)=</t>
  </si>
  <si>
    <t>d)</t>
  </si>
  <si>
    <t>Pri vypracovaní úloh odpovede a výsledky zapisuj do vyznačených rámikov!</t>
  </si>
  <si>
    <t>Spolu:</t>
  </si>
  <si>
    <t xml:space="preserve">Úloha 2: K daným desatinným číslam napíš čísla opačné. </t>
  </si>
  <si>
    <t>Úloha 3: Má nula opačné číslo?</t>
  </si>
  <si>
    <t>Poradie:</t>
  </si>
  <si>
    <t>1)</t>
  </si>
  <si>
    <t>2)</t>
  </si>
  <si>
    <t>3)</t>
  </si>
  <si>
    <t>4)</t>
  </si>
  <si>
    <t>5)</t>
  </si>
  <si>
    <t>6)</t>
  </si>
  <si>
    <t>Vzostupne:</t>
  </si>
  <si>
    <t>Používať treba NUMERICKÚ KLÁVESNICU!</t>
  </si>
  <si>
    <t>Spolu</t>
  </si>
  <si>
    <t>Úloha 5: Čísla : -12 ,  1  ,  -7  ,  6.8  ,  3  ,  -2.5 zoraď do tabuľky vzostupne.</t>
  </si>
  <si>
    <t>Pozn: Ak áno - zapíš číslo 0, ak nie - zapíš číslo 1.</t>
  </si>
  <si>
    <t>24:(-3)=</t>
  </si>
  <si>
    <t>2,4:(-3)=</t>
  </si>
  <si>
    <t>Ak si urobil v niektorých úlohách chybu, máš tam 0 bodov.</t>
  </si>
  <si>
    <t>Môžeš sa k nim vrátiť a skúsiť to prepočítať znova.</t>
  </si>
  <si>
    <t>Úloha 1</t>
  </si>
  <si>
    <t>Úloha 2</t>
  </si>
  <si>
    <t>Úloha 3</t>
  </si>
  <si>
    <t>Úloha 4</t>
  </si>
  <si>
    <t>Úloha 5</t>
  </si>
  <si>
    <t>Úloha 6</t>
  </si>
  <si>
    <t>Úloha 7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</si>
</sst>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10">
    <font>
      <sz val="10"/>
      <name val="Arial CE"/>
      <family val="0"/>
    </font>
    <font>
      <b/>
      <sz val="12"/>
      <color indexed="18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2"/>
      <color indexed="10"/>
      <name val="Arial CE"/>
      <family val="2"/>
    </font>
    <font>
      <sz val="8"/>
      <name val="Tahoma"/>
      <family val="2"/>
    </font>
    <font>
      <sz val="10"/>
      <color indexed="10"/>
      <name val="Arial CE"/>
      <family val="2"/>
    </font>
    <font>
      <b/>
      <sz val="10"/>
      <color indexed="10"/>
      <name val="Arial CE"/>
      <family val="2"/>
    </font>
    <font>
      <sz val="10"/>
      <color indexed="9"/>
      <name val="Arial CE"/>
      <family val="2"/>
    </font>
    <font>
      <b/>
      <sz val="16"/>
      <color indexed="10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2" borderId="0" xfId="0" applyFont="1" applyFill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0" fillId="3" borderId="0" xfId="0" applyFill="1" applyAlignment="1">
      <alignment/>
    </xf>
    <xf numFmtId="0" fontId="0" fillId="3" borderId="1" xfId="0" applyFill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4" borderId="0" xfId="0" applyFill="1" applyBorder="1" applyAlignment="1">
      <alignment/>
    </xf>
    <xf numFmtId="0" fontId="0" fillId="4" borderId="2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4" fillId="0" borderId="3" xfId="0" applyFont="1" applyBorder="1" applyAlignment="1">
      <alignment/>
    </xf>
    <xf numFmtId="0" fontId="4" fillId="0" borderId="6" xfId="0" applyFont="1" applyBorder="1" applyAlignment="1">
      <alignment/>
    </xf>
    <xf numFmtId="0" fontId="0" fillId="4" borderId="6" xfId="0" applyFill="1" applyBorder="1" applyAlignment="1">
      <alignment/>
    </xf>
    <xf numFmtId="0" fontId="0" fillId="3" borderId="6" xfId="0" applyFill="1" applyBorder="1" applyAlignment="1">
      <alignment/>
    </xf>
    <xf numFmtId="0" fontId="7" fillId="0" borderId="10" xfId="0" applyFont="1" applyBorder="1" applyAlignment="1">
      <alignment/>
    </xf>
    <xf numFmtId="0" fontId="7" fillId="5" borderId="11" xfId="0" applyFont="1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2" xfId="0" applyFill="1" applyBorder="1" applyAlignment="1">
      <alignment/>
    </xf>
    <xf numFmtId="0" fontId="7" fillId="5" borderId="0" xfId="0" applyFont="1" applyFill="1" applyAlignment="1">
      <alignment/>
    </xf>
    <xf numFmtId="0" fontId="7" fillId="6" borderId="1" xfId="0" applyFont="1" applyFill="1" applyBorder="1" applyAlignment="1">
      <alignment horizontal="center"/>
    </xf>
    <xf numFmtId="0" fontId="7" fillId="6" borderId="1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104775</xdr:colOff>
      <xdr:row>10</xdr:row>
      <xdr:rowOff>85725</xdr:rowOff>
    </xdr:from>
    <xdr:to>
      <xdr:col>7</xdr:col>
      <xdr:colOff>57150</xdr:colOff>
      <xdr:row>18</xdr:row>
      <xdr:rowOff>133350</xdr:rowOff>
    </xdr:to>
    <xdr:sp>
      <xdr:nvSpPr>
        <xdr:cNvPr id="1" name="AutoShape 5"/>
        <xdr:cNvSpPr>
          <a:spLocks/>
        </xdr:cNvSpPr>
      </xdr:nvSpPr>
      <xdr:spPr>
        <a:xfrm>
          <a:off x="3981450" y="1905000"/>
          <a:ext cx="1323975" cy="1609725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38100</xdr:rowOff>
    </xdr:from>
    <xdr:to>
      <xdr:col>6</xdr:col>
      <xdr:colOff>495300</xdr:colOff>
      <xdr:row>19</xdr:row>
      <xdr:rowOff>28575</xdr:rowOff>
    </xdr:to>
    <xdr:sp>
      <xdr:nvSpPr>
        <xdr:cNvPr id="2" name="TextBox 6"/>
        <xdr:cNvSpPr txBox="1">
          <a:spLocks noChangeArrowheads="1"/>
        </xdr:cNvSpPr>
      </xdr:nvSpPr>
      <xdr:spPr>
        <a:xfrm>
          <a:off x="4562475" y="2047875"/>
          <a:ext cx="495300" cy="15525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S
P
O
Č
Í
T
A
J</a:t>
          </a:r>
        </a:p>
      </xdr:txBody>
    </xdr:sp>
    <xdr:clientData/>
  </xdr:twoCellAnchor>
  <xdr:twoCellAnchor>
    <xdr:from>
      <xdr:col>6</xdr:col>
      <xdr:colOff>19050</xdr:colOff>
      <xdr:row>20</xdr:row>
      <xdr:rowOff>38100</xdr:rowOff>
    </xdr:from>
    <xdr:to>
      <xdr:col>7</xdr:col>
      <xdr:colOff>666750</xdr:colOff>
      <xdr:row>25</xdr:row>
      <xdr:rowOff>123825</xdr:rowOff>
    </xdr:to>
    <xdr:sp>
      <xdr:nvSpPr>
        <xdr:cNvPr id="3" name="AutoShape 7"/>
        <xdr:cNvSpPr>
          <a:spLocks/>
        </xdr:cNvSpPr>
      </xdr:nvSpPr>
      <xdr:spPr>
        <a:xfrm>
          <a:off x="4581525" y="3800475"/>
          <a:ext cx="1333500" cy="1028700"/>
        </a:xfrm>
        <a:prstGeom prst="sun">
          <a:avLst/>
        </a:prstGeom>
        <a:solidFill>
          <a:srgbClr val="FFCC99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676275</xdr:colOff>
      <xdr:row>28</xdr:row>
      <xdr:rowOff>28575</xdr:rowOff>
    </xdr:from>
    <xdr:to>
      <xdr:col>4</xdr:col>
      <xdr:colOff>485775</xdr:colOff>
      <xdr:row>32</xdr:row>
      <xdr:rowOff>76200</xdr:rowOff>
    </xdr:to>
    <xdr:sp>
      <xdr:nvSpPr>
        <xdr:cNvPr id="4" name="AutoShape 9"/>
        <xdr:cNvSpPr>
          <a:spLocks/>
        </xdr:cNvSpPr>
      </xdr:nvSpPr>
      <xdr:spPr>
        <a:xfrm>
          <a:off x="3028950" y="5257800"/>
          <a:ext cx="495300" cy="695325"/>
        </a:xfrm>
        <a:prstGeom prst="downArrow">
          <a:avLst/>
        </a:prstGeom>
        <a:solidFill>
          <a:srgbClr val="FFCC99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352425</xdr:colOff>
      <xdr:row>4</xdr:row>
      <xdr:rowOff>19050</xdr:rowOff>
    </xdr:from>
    <xdr:to>
      <xdr:col>10</xdr:col>
      <xdr:colOff>352425</xdr:colOff>
      <xdr:row>17</xdr:row>
      <xdr:rowOff>85725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rcRect l="29782" t="20729" r="20086" b="41522"/>
        <a:stretch>
          <a:fillRect/>
        </a:stretch>
      </xdr:blipFill>
      <xdr:spPr>
        <a:xfrm>
          <a:off x="5562600" y="742950"/>
          <a:ext cx="2057400" cy="2171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342900</xdr:colOff>
      <xdr:row>1</xdr:row>
      <xdr:rowOff>47625</xdr:rowOff>
    </xdr:from>
    <xdr:to>
      <xdr:col>12</xdr:col>
      <xdr:colOff>314325</xdr:colOff>
      <xdr:row>41</xdr:row>
      <xdr:rowOff>66675</xdr:rowOff>
    </xdr:to>
    <xdr:sp>
      <xdr:nvSpPr>
        <xdr:cNvPr id="1" name="AutoShape 81"/>
        <xdr:cNvSpPr>
          <a:spLocks/>
        </xdr:cNvSpPr>
      </xdr:nvSpPr>
      <xdr:spPr>
        <a:xfrm rot="5400000">
          <a:off x="7886700" y="209550"/>
          <a:ext cx="657225" cy="6496050"/>
        </a:xfrm>
        <a:prstGeom prst="rect"/>
        <a:noFill/>
      </xdr:spPr>
      <xdr:txBody>
        <a:bodyPr fromWordArt="1" wrap="none">
          <a:prstTxWarp prst="textWave4">
            <a:avLst>
              <a:gd name="adj" fmla="val 13004"/>
            </a:avLst>
          </a:prstTxWarp>
        </a:bodyPr>
        <a:p>
          <a:pPr algn="ctr"/>
          <a:r>
            <a:rPr sz="2400" kern="10" spc="0">
              <a:ln w="9525" cmpd="sng">
                <a:noFill/>
              </a:ln>
              <a:solidFill>
                <a:srgbClr val="FF6600"/>
              </a:solidFill>
              <a:effectLst>
                <a:outerShdw dist="99190" dir="7788334" algn="ctr">
                  <a:srgbClr val="000080">
                    <a:alpha val="80000"/>
                  </a:srgbClr>
                </a:outerShdw>
              </a:effectLst>
              <a:latin typeface="Arial Black"/>
              <a:cs typeface="Arial Black"/>
            </a:rPr>
            <a:t>Bodové hodnotenie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5:I34"/>
  <sheetViews>
    <sheetView showGridLines="0" tabSelected="1" workbookViewId="0" topLeftCell="A1">
      <selection activeCell="J33" sqref="J33"/>
    </sheetView>
  </sheetViews>
  <sheetFormatPr defaultColWidth="9.00390625" defaultRowHeight="12.75"/>
  <cols>
    <col min="2" max="2" width="12.875" style="0" customWidth="1"/>
    <col min="5" max="5" width="11.00390625" style="0" customWidth="1"/>
  </cols>
  <sheetData>
    <row r="5" ht="20.25">
      <c r="B5" s="9" t="s">
        <v>13</v>
      </c>
    </row>
    <row r="7" ht="15.75">
      <c r="B7" s="2" t="s">
        <v>10</v>
      </c>
    </row>
    <row r="9" spans="3:9" ht="15">
      <c r="C9" s="3"/>
      <c r="D9" s="3"/>
      <c r="E9" s="3"/>
      <c r="F9" s="3"/>
      <c r="G9" s="3"/>
      <c r="H9" s="3"/>
      <c r="I9" s="3"/>
    </row>
    <row r="10" spans="2:9" ht="15.75">
      <c r="B10" s="5" t="s">
        <v>5</v>
      </c>
      <c r="C10" s="3"/>
      <c r="D10" s="3"/>
      <c r="E10" s="3"/>
      <c r="F10" s="3"/>
      <c r="G10" s="3"/>
      <c r="H10" s="3"/>
      <c r="I10" s="3"/>
    </row>
    <row r="11" spans="2:9" ht="15">
      <c r="B11" s="3"/>
      <c r="C11" s="3"/>
      <c r="D11" s="3"/>
      <c r="E11" s="3"/>
      <c r="F11" s="3"/>
      <c r="G11" s="3"/>
      <c r="H11" s="3"/>
      <c r="I11" s="3"/>
    </row>
    <row r="12" spans="2:9" ht="15.75">
      <c r="B12" s="1" t="s">
        <v>0</v>
      </c>
      <c r="C12" s="4"/>
      <c r="D12" s="3"/>
      <c r="E12" s="3" t="str">
        <f>IF(C12=2,"1 BOD","0 BODOV")</f>
        <v>0 BODOV</v>
      </c>
      <c r="F12" s="3"/>
      <c r="G12" s="3"/>
      <c r="H12" s="3"/>
      <c r="I12" s="3"/>
    </row>
    <row r="13" spans="2:9" ht="15">
      <c r="B13" s="3"/>
      <c r="C13" s="3"/>
      <c r="D13" s="3"/>
      <c r="E13" s="3"/>
      <c r="F13" s="3"/>
      <c r="G13" s="3"/>
      <c r="H13" s="3"/>
      <c r="I13" s="3"/>
    </row>
    <row r="14" spans="2:9" ht="15.75">
      <c r="B14" s="1" t="s">
        <v>1</v>
      </c>
      <c r="C14" s="4"/>
      <c r="D14" s="3"/>
      <c r="E14" s="3" t="str">
        <f>IF(C14=-2,"1 BOD","0 BODOV")</f>
        <v>0 BODOV</v>
      </c>
      <c r="F14" s="3"/>
      <c r="G14" s="3"/>
      <c r="H14" s="3"/>
      <c r="I14" s="3"/>
    </row>
    <row r="15" spans="2:8" ht="15">
      <c r="B15" s="3"/>
      <c r="C15" s="3"/>
      <c r="D15" s="3"/>
      <c r="E15" s="3"/>
      <c r="F15" s="3"/>
      <c r="G15" s="3"/>
      <c r="H15" s="6" t="s">
        <v>7</v>
      </c>
    </row>
    <row r="16" spans="2:8" ht="15.75">
      <c r="B16" s="1" t="s">
        <v>2</v>
      </c>
      <c r="C16" s="4"/>
      <c r="D16" s="3"/>
      <c r="E16" s="3" t="str">
        <f>IF(C16=2,"1 BOD","0 BODOV")</f>
        <v>0 BODOV</v>
      </c>
      <c r="F16" s="3"/>
      <c r="G16" s="3"/>
      <c r="H16" s="6" t="s">
        <v>8</v>
      </c>
    </row>
    <row r="17" spans="2:9" ht="15">
      <c r="B17" s="3"/>
      <c r="C17" s="3"/>
      <c r="D17" s="3"/>
      <c r="E17" s="3"/>
      <c r="F17" s="3"/>
      <c r="G17" s="3"/>
      <c r="H17" s="3"/>
      <c r="I17" s="3"/>
    </row>
    <row r="18" spans="2:9" ht="15.75">
      <c r="B18" s="1" t="s">
        <v>3</v>
      </c>
      <c r="C18" s="4"/>
      <c r="D18" s="3"/>
      <c r="E18" s="3" t="str">
        <f>IF(C18=22,"1 BOD","0 BODOV")</f>
        <v>0 BODOV</v>
      </c>
      <c r="F18" s="3"/>
      <c r="G18" s="3"/>
      <c r="H18" s="3"/>
      <c r="I18" s="3"/>
    </row>
    <row r="19" spans="2:9" ht="15">
      <c r="B19" s="3"/>
      <c r="C19" s="3"/>
      <c r="D19" s="3"/>
      <c r="E19" s="3"/>
      <c r="F19" s="3"/>
      <c r="G19" s="3"/>
      <c r="H19" s="3"/>
      <c r="I19" s="3"/>
    </row>
    <row r="20" spans="2:9" ht="15">
      <c r="B20" s="3"/>
      <c r="C20" s="3"/>
      <c r="D20" s="3"/>
      <c r="E20" s="3"/>
      <c r="F20" s="3"/>
      <c r="G20" s="3"/>
      <c r="H20" s="3"/>
      <c r="I20" s="3"/>
    </row>
    <row r="21" spans="3:9" ht="15">
      <c r="C21" s="3"/>
      <c r="D21" s="3"/>
      <c r="E21" s="3"/>
      <c r="F21" s="3"/>
      <c r="G21" s="3"/>
      <c r="H21" s="3"/>
      <c r="I21" s="3"/>
    </row>
    <row r="22" spans="2:9" ht="15.75">
      <c r="B22" s="5"/>
      <c r="D22" s="3"/>
      <c r="E22" s="3"/>
      <c r="F22" s="3"/>
      <c r="G22" s="3"/>
      <c r="H22" s="3"/>
      <c r="I22" s="3"/>
    </row>
    <row r="23" spans="1:9" ht="15.75">
      <c r="A23" t="s">
        <v>4</v>
      </c>
      <c r="B23" s="5" t="s">
        <v>6</v>
      </c>
      <c r="D23" s="3"/>
      <c r="E23" s="3"/>
      <c r="F23" s="3"/>
      <c r="G23" s="3"/>
      <c r="H23" s="3"/>
      <c r="I23" s="3"/>
    </row>
    <row r="24" spans="2:9" ht="15">
      <c r="B24" s="3"/>
      <c r="C24" s="3"/>
      <c r="D24" s="3"/>
      <c r="E24" s="3"/>
      <c r="F24" s="3"/>
      <c r="G24" s="3"/>
      <c r="H24" s="3"/>
      <c r="I24" s="3"/>
    </row>
    <row r="28" ht="15.75">
      <c r="E28" s="5" t="str">
        <f>IF(B32=1,"DOBRE ","ZLE")</f>
        <v>ZLE</v>
      </c>
    </row>
    <row r="32" ht="12.75">
      <c r="B32" s="7">
        <v>0</v>
      </c>
    </row>
    <row r="34" ht="12.75">
      <c r="C34" s="8" t="s">
        <v>9</v>
      </c>
    </row>
  </sheetData>
  <printOptions/>
  <pageMargins left="0.75" right="0.75" top="1" bottom="1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7"/>
  </sheetPr>
  <dimension ref="B2:K69"/>
  <sheetViews>
    <sheetView showGridLines="0" workbookViewId="0" topLeftCell="A1">
      <selection activeCell="G66" sqref="G66:G68"/>
    </sheetView>
  </sheetViews>
  <sheetFormatPr defaultColWidth="9.00390625" defaultRowHeight="12.75"/>
  <cols>
    <col min="2" max="2" width="10.125" style="0" customWidth="1"/>
    <col min="5" max="5" width="10.25390625" style="0" customWidth="1"/>
    <col min="6" max="6" width="12.00390625" style="0" customWidth="1"/>
  </cols>
  <sheetData>
    <row r="2" spans="2:11" ht="15.75">
      <c r="B2" s="30" t="s">
        <v>69</v>
      </c>
      <c r="C2" s="15"/>
      <c r="D2" s="15"/>
      <c r="E2" s="15"/>
      <c r="F2" s="15"/>
      <c r="G2" s="15"/>
      <c r="H2" s="15"/>
      <c r="I2" s="15"/>
      <c r="J2" s="15"/>
      <c r="K2" s="16"/>
    </row>
    <row r="3" spans="2:11" ht="15.75">
      <c r="B3" s="31" t="s">
        <v>81</v>
      </c>
      <c r="C3" s="18"/>
      <c r="D3" s="18"/>
      <c r="E3" s="18"/>
      <c r="F3" s="18"/>
      <c r="G3" s="18"/>
      <c r="H3" s="18"/>
      <c r="I3" s="18"/>
      <c r="J3" s="18"/>
      <c r="K3" s="19"/>
    </row>
    <row r="4" spans="2:11" ht="12.75">
      <c r="B4" s="17"/>
      <c r="C4" s="18"/>
      <c r="D4" s="18"/>
      <c r="E4" s="18"/>
      <c r="F4" s="18"/>
      <c r="G4" s="18"/>
      <c r="H4" s="18"/>
      <c r="I4" s="18"/>
      <c r="J4" s="18"/>
      <c r="K4" s="19"/>
    </row>
    <row r="5" spans="2:11" ht="12.75">
      <c r="B5" s="32" t="s">
        <v>11</v>
      </c>
      <c r="C5" s="20"/>
      <c r="D5" s="20"/>
      <c r="E5" s="20"/>
      <c r="F5" s="20"/>
      <c r="G5" s="20"/>
      <c r="H5" s="20"/>
      <c r="I5" s="20"/>
      <c r="J5" s="20"/>
      <c r="K5" s="21"/>
    </row>
    <row r="6" spans="2:11" ht="12.75">
      <c r="B6" s="17"/>
      <c r="C6" s="18"/>
      <c r="D6" s="18"/>
      <c r="E6" s="18"/>
      <c r="F6" s="18"/>
      <c r="G6" s="18"/>
      <c r="H6" s="18"/>
      <c r="I6" s="18"/>
      <c r="J6" s="18"/>
      <c r="K6" s="19"/>
    </row>
    <row r="7" spans="2:11" ht="12.75">
      <c r="B7" s="17"/>
      <c r="C7" s="22">
        <v>12</v>
      </c>
      <c r="D7" s="41"/>
      <c r="E7" s="18"/>
      <c r="F7" s="18"/>
      <c r="G7" s="18"/>
      <c r="H7" s="18"/>
      <c r="I7" s="18"/>
      <c r="J7" s="18"/>
      <c r="K7" s="19"/>
    </row>
    <row r="8" spans="2:11" ht="12.75">
      <c r="B8" s="17"/>
      <c r="C8" s="22">
        <v>-5</v>
      </c>
      <c r="D8" s="41"/>
      <c r="E8" s="18"/>
      <c r="F8" s="18"/>
      <c r="G8" s="18"/>
      <c r="H8" s="18"/>
      <c r="I8" s="18"/>
      <c r="J8" s="18"/>
      <c r="K8" s="19"/>
    </row>
    <row r="9" spans="2:11" ht="12.75">
      <c r="B9" s="17"/>
      <c r="C9" s="22">
        <v>-45</v>
      </c>
      <c r="D9" s="41"/>
      <c r="E9" s="18"/>
      <c r="F9" s="18"/>
      <c r="G9" s="18"/>
      <c r="H9" s="18"/>
      <c r="I9" s="18"/>
      <c r="J9" s="18"/>
      <c r="K9" s="19"/>
    </row>
    <row r="10" spans="2:11" ht="12.75">
      <c r="B10" s="17"/>
      <c r="C10" s="22">
        <v>6</v>
      </c>
      <c r="D10" s="41"/>
      <c r="E10" s="18"/>
      <c r="F10" s="18"/>
      <c r="G10" s="18"/>
      <c r="H10" s="18"/>
      <c r="I10" s="18"/>
      <c r="J10" s="18"/>
      <c r="K10" s="19"/>
    </row>
    <row r="11" spans="2:11" ht="12.75">
      <c r="B11" s="17"/>
      <c r="C11" s="22">
        <v>-100</v>
      </c>
      <c r="D11" s="41"/>
      <c r="E11" s="18"/>
      <c r="F11" s="18"/>
      <c r="G11" s="18"/>
      <c r="H11" s="18"/>
      <c r="I11" s="18"/>
      <c r="J11" s="18"/>
      <c r="K11" s="19"/>
    </row>
    <row r="12" spans="2:11" ht="12.75">
      <c r="B12" s="17"/>
      <c r="C12" s="18"/>
      <c r="D12" s="18"/>
      <c r="E12" s="18"/>
      <c r="F12" s="18"/>
      <c r="G12" s="18"/>
      <c r="H12" s="18"/>
      <c r="I12" s="18"/>
      <c r="J12" s="18"/>
      <c r="K12" s="19"/>
    </row>
    <row r="13" spans="2:11" ht="12.75">
      <c r="B13" s="32" t="s">
        <v>71</v>
      </c>
      <c r="C13" s="20"/>
      <c r="D13" s="20"/>
      <c r="E13" s="20"/>
      <c r="F13" s="20"/>
      <c r="G13" s="20"/>
      <c r="H13" s="20"/>
      <c r="I13" s="20"/>
      <c r="J13" s="20"/>
      <c r="K13" s="21"/>
    </row>
    <row r="14" spans="2:11" ht="12.75">
      <c r="B14" s="17"/>
      <c r="C14" s="18"/>
      <c r="D14" s="18"/>
      <c r="E14" s="18"/>
      <c r="F14" s="18"/>
      <c r="G14" s="18"/>
      <c r="H14" s="18"/>
      <c r="I14" s="18"/>
      <c r="J14" s="18"/>
      <c r="K14" s="19"/>
    </row>
    <row r="15" spans="2:11" ht="12.75">
      <c r="B15" s="17"/>
      <c r="C15" s="22">
        <v>0.6</v>
      </c>
      <c r="D15" s="41"/>
      <c r="E15" s="18"/>
      <c r="F15" s="18"/>
      <c r="G15" s="18"/>
      <c r="H15" s="18"/>
      <c r="I15" s="18"/>
      <c r="J15" s="18"/>
      <c r="K15" s="19"/>
    </row>
    <row r="16" spans="2:11" ht="12.75">
      <c r="B16" s="17"/>
      <c r="C16" s="22">
        <v>1.23</v>
      </c>
      <c r="D16" s="41"/>
      <c r="E16" s="18"/>
      <c r="F16" s="18"/>
      <c r="G16" s="18"/>
      <c r="H16" s="18"/>
      <c r="I16" s="18"/>
      <c r="J16" s="18"/>
      <c r="K16" s="19"/>
    </row>
    <row r="17" spans="2:11" ht="12.75">
      <c r="B17" s="17"/>
      <c r="C17" s="22">
        <v>-6.5</v>
      </c>
      <c r="D17" s="41"/>
      <c r="E17" s="18"/>
      <c r="F17" s="18"/>
      <c r="G17" s="18"/>
      <c r="H17" s="18"/>
      <c r="I17" s="18"/>
      <c r="J17" s="18"/>
      <c r="K17" s="19"/>
    </row>
    <row r="18" spans="2:11" ht="12.75">
      <c r="B18" s="17"/>
      <c r="C18" s="22">
        <v>1.44</v>
      </c>
      <c r="D18" s="41"/>
      <c r="E18" s="18"/>
      <c r="F18" s="18"/>
      <c r="G18" s="18"/>
      <c r="H18" s="18"/>
      <c r="I18" s="18"/>
      <c r="J18" s="18"/>
      <c r="K18" s="19"/>
    </row>
    <row r="19" spans="2:11" ht="12.75">
      <c r="B19" s="17"/>
      <c r="C19" s="22">
        <v>-3.985</v>
      </c>
      <c r="D19" s="41"/>
      <c r="E19" s="18"/>
      <c r="F19" s="18"/>
      <c r="G19" s="18"/>
      <c r="H19" s="18"/>
      <c r="I19" s="18"/>
      <c r="J19" s="18"/>
      <c r="K19" s="19"/>
    </row>
    <row r="20" spans="2:11" ht="12.75">
      <c r="B20" s="17"/>
      <c r="C20" s="18"/>
      <c r="D20" s="18"/>
      <c r="E20" s="18"/>
      <c r="F20" s="18"/>
      <c r="G20" s="18"/>
      <c r="H20" s="18"/>
      <c r="I20" s="18"/>
      <c r="J20" s="18"/>
      <c r="K20" s="19"/>
    </row>
    <row r="21" spans="2:11" ht="12.75">
      <c r="B21" s="32" t="s">
        <v>72</v>
      </c>
      <c r="C21" s="20"/>
      <c r="D21" s="20"/>
      <c r="E21" s="20"/>
      <c r="F21" s="20"/>
      <c r="G21" s="20"/>
      <c r="H21" s="20"/>
      <c r="I21" s="20"/>
      <c r="J21" s="20"/>
      <c r="K21" s="21"/>
    </row>
    <row r="22" spans="2:11" ht="12.75">
      <c r="B22" s="33" t="s">
        <v>84</v>
      </c>
      <c r="C22" s="23"/>
      <c r="D22" s="23"/>
      <c r="E22" s="23"/>
      <c r="F22" s="23"/>
      <c r="G22" s="41"/>
      <c r="H22" s="23"/>
      <c r="I22" s="23"/>
      <c r="J22" s="23"/>
      <c r="K22" s="24"/>
    </row>
    <row r="23" spans="2:11" ht="12.75">
      <c r="B23" s="17"/>
      <c r="C23" s="18"/>
      <c r="D23" s="18"/>
      <c r="E23" s="18"/>
      <c r="F23" s="18"/>
      <c r="G23" s="18"/>
      <c r="H23" s="18"/>
      <c r="I23" s="18"/>
      <c r="J23" s="18"/>
      <c r="K23" s="19"/>
    </row>
    <row r="24" spans="2:11" ht="12.75">
      <c r="B24" s="32" t="s">
        <v>12</v>
      </c>
      <c r="C24" s="20"/>
      <c r="D24" s="20"/>
      <c r="E24" s="20"/>
      <c r="F24" s="20"/>
      <c r="G24" s="20"/>
      <c r="H24" s="20"/>
      <c r="I24" s="20"/>
      <c r="J24" s="20"/>
      <c r="K24" s="21"/>
    </row>
    <row r="25" spans="2:11" ht="12.75">
      <c r="B25" s="17"/>
      <c r="C25" s="18"/>
      <c r="D25" s="18"/>
      <c r="E25" s="18"/>
      <c r="F25" s="18"/>
      <c r="G25" s="18"/>
      <c r="H25" s="18"/>
      <c r="I25" s="18"/>
      <c r="J25" s="18"/>
      <c r="K25" s="19"/>
    </row>
    <row r="26" spans="2:11" ht="12.75">
      <c r="B26" s="17"/>
      <c r="C26" s="22" t="s">
        <v>14</v>
      </c>
      <c r="D26" s="41"/>
      <c r="E26" s="18"/>
      <c r="F26" s="18"/>
      <c r="G26" s="18"/>
      <c r="H26" s="18"/>
      <c r="I26" s="18"/>
      <c r="J26" s="18"/>
      <c r="K26" s="19"/>
    </row>
    <row r="27" spans="2:11" ht="12.75">
      <c r="B27" s="17"/>
      <c r="C27" s="22" t="s">
        <v>15</v>
      </c>
      <c r="D27" s="41"/>
      <c r="E27" s="18"/>
      <c r="F27" s="18"/>
      <c r="G27" s="18"/>
      <c r="H27" s="18"/>
      <c r="I27" s="18"/>
      <c r="J27" s="18"/>
      <c r="K27" s="19"/>
    </row>
    <row r="28" spans="2:11" ht="12.75">
      <c r="B28" s="17"/>
      <c r="C28" s="22" t="s">
        <v>16</v>
      </c>
      <c r="D28" s="41"/>
      <c r="E28" s="18"/>
      <c r="F28" s="18"/>
      <c r="G28" s="18"/>
      <c r="H28" s="18"/>
      <c r="I28" s="18"/>
      <c r="J28" s="18"/>
      <c r="K28" s="19"/>
    </row>
    <row r="29" spans="2:11" ht="12.75">
      <c r="B29" s="17"/>
      <c r="C29" s="22" t="s">
        <v>17</v>
      </c>
      <c r="D29" s="41"/>
      <c r="E29" s="18"/>
      <c r="F29" s="18"/>
      <c r="G29" s="18"/>
      <c r="H29" s="18"/>
      <c r="I29" s="18"/>
      <c r="J29" s="18"/>
      <c r="K29" s="19"/>
    </row>
    <row r="30" spans="2:11" ht="12.75">
      <c r="B30" s="17"/>
      <c r="C30" s="18"/>
      <c r="D30" s="18"/>
      <c r="E30" s="18"/>
      <c r="F30" s="18"/>
      <c r="G30" s="18"/>
      <c r="H30" s="18"/>
      <c r="I30" s="18"/>
      <c r="J30" s="18"/>
      <c r="K30" s="19"/>
    </row>
    <row r="31" spans="2:11" ht="12.75">
      <c r="B31" s="32" t="s">
        <v>83</v>
      </c>
      <c r="C31" s="20"/>
      <c r="D31" s="20"/>
      <c r="E31" s="20"/>
      <c r="F31" s="20"/>
      <c r="G31" s="20"/>
      <c r="H31" s="20"/>
      <c r="I31" s="20"/>
      <c r="J31" s="20"/>
      <c r="K31" s="21"/>
    </row>
    <row r="32" spans="2:11" ht="12.75">
      <c r="B32" s="33"/>
      <c r="C32" s="23"/>
      <c r="D32" s="23"/>
      <c r="E32" s="23"/>
      <c r="F32" s="23"/>
      <c r="G32" s="23"/>
      <c r="H32" s="23"/>
      <c r="I32" s="23"/>
      <c r="J32" s="23"/>
      <c r="K32" s="24"/>
    </row>
    <row r="33" spans="2:11" ht="12.75">
      <c r="B33" s="11" t="s">
        <v>73</v>
      </c>
      <c r="C33" s="11" t="s">
        <v>74</v>
      </c>
      <c r="D33" s="11" t="s">
        <v>75</v>
      </c>
      <c r="E33" s="11" t="s">
        <v>76</v>
      </c>
      <c r="F33" s="11" t="s">
        <v>77</v>
      </c>
      <c r="G33" s="11" t="s">
        <v>78</v>
      </c>
      <c r="H33" s="11" t="s">
        <v>79</v>
      </c>
      <c r="I33" s="23"/>
      <c r="J33" s="23"/>
      <c r="K33" s="24"/>
    </row>
    <row r="34" spans="2:11" ht="12.75">
      <c r="B34" s="12" t="s">
        <v>80</v>
      </c>
      <c r="C34" s="42"/>
      <c r="D34" s="42"/>
      <c r="E34" s="42"/>
      <c r="F34" s="42"/>
      <c r="G34" s="42"/>
      <c r="H34" s="42"/>
      <c r="I34" s="18"/>
      <c r="J34" s="18"/>
      <c r="K34" s="19"/>
    </row>
    <row r="35" spans="2:11" ht="12.75">
      <c r="B35" s="17"/>
      <c r="C35" s="18"/>
      <c r="D35" s="18"/>
      <c r="E35" s="18"/>
      <c r="F35" s="18"/>
      <c r="G35" s="18"/>
      <c r="H35" s="18"/>
      <c r="I35" s="18"/>
      <c r="J35" s="18"/>
      <c r="K35" s="19"/>
    </row>
    <row r="36" spans="2:11" ht="12.75">
      <c r="B36" s="32" t="s">
        <v>44</v>
      </c>
      <c r="C36" s="20"/>
      <c r="D36" s="20"/>
      <c r="E36" s="20"/>
      <c r="F36" s="20"/>
      <c r="G36" s="20"/>
      <c r="H36" s="20"/>
      <c r="I36" s="20"/>
      <c r="J36" s="20"/>
      <c r="K36" s="21"/>
    </row>
    <row r="37" spans="2:11" ht="12.75">
      <c r="B37" s="17"/>
      <c r="C37" s="18"/>
      <c r="D37" s="18"/>
      <c r="E37" s="18"/>
      <c r="F37" s="18"/>
      <c r="G37" s="18"/>
      <c r="H37" s="18"/>
      <c r="I37" s="18"/>
      <c r="J37" s="18"/>
      <c r="K37" s="19"/>
    </row>
    <row r="38" spans="2:11" ht="12.75">
      <c r="B38" s="17" t="s">
        <v>41</v>
      </c>
      <c r="C38" s="22" t="s">
        <v>18</v>
      </c>
      <c r="D38" s="41"/>
      <c r="E38" s="18"/>
      <c r="F38" s="22" t="s">
        <v>22</v>
      </c>
      <c r="G38" s="41"/>
      <c r="H38" s="18"/>
      <c r="I38" s="22" t="s">
        <v>26</v>
      </c>
      <c r="J38" s="41"/>
      <c r="K38" s="19"/>
    </row>
    <row r="39" spans="2:11" ht="12.75">
      <c r="B39" s="17"/>
      <c r="C39" s="22" t="s">
        <v>19</v>
      </c>
      <c r="D39" s="41"/>
      <c r="E39" s="18"/>
      <c r="F39" s="22" t="s">
        <v>23</v>
      </c>
      <c r="G39" s="41"/>
      <c r="H39" s="18"/>
      <c r="I39" s="22" t="s">
        <v>27</v>
      </c>
      <c r="J39" s="41"/>
      <c r="K39" s="19"/>
    </row>
    <row r="40" spans="2:11" ht="12.75">
      <c r="B40" s="17"/>
      <c r="C40" s="22" t="s">
        <v>20</v>
      </c>
      <c r="D40" s="41"/>
      <c r="E40" s="18"/>
      <c r="F40" s="22" t="s">
        <v>24</v>
      </c>
      <c r="G40" s="41"/>
      <c r="H40" s="18"/>
      <c r="I40" s="22" t="s">
        <v>28</v>
      </c>
      <c r="J40" s="41"/>
      <c r="K40" s="19"/>
    </row>
    <row r="41" spans="2:11" ht="12.75">
      <c r="B41" s="17"/>
      <c r="C41" s="22" t="s">
        <v>21</v>
      </c>
      <c r="D41" s="41"/>
      <c r="E41" s="18"/>
      <c r="F41" s="22" t="s">
        <v>25</v>
      </c>
      <c r="G41" s="41"/>
      <c r="H41" s="18"/>
      <c r="I41" s="22" t="s">
        <v>29</v>
      </c>
      <c r="J41" s="41"/>
      <c r="K41" s="19"/>
    </row>
    <row r="42" spans="2:11" ht="12.75">
      <c r="B42" s="17"/>
      <c r="C42" s="22"/>
      <c r="D42" s="22"/>
      <c r="E42" s="22"/>
      <c r="F42" s="22"/>
      <c r="G42" s="22"/>
      <c r="H42" s="22"/>
      <c r="I42" s="22"/>
      <c r="J42" s="22"/>
      <c r="K42" s="13"/>
    </row>
    <row r="43" spans="2:11" ht="12.75">
      <c r="B43" s="17" t="s">
        <v>42</v>
      </c>
      <c r="C43" s="25" t="s">
        <v>30</v>
      </c>
      <c r="D43" s="41"/>
      <c r="E43" s="18"/>
      <c r="F43" s="22" t="s">
        <v>34</v>
      </c>
      <c r="G43" s="41"/>
      <c r="H43" s="18"/>
      <c r="I43" s="18"/>
      <c r="J43" s="18"/>
      <c r="K43" s="19"/>
    </row>
    <row r="44" spans="2:11" ht="12.75">
      <c r="B44" s="17"/>
      <c r="C44" s="25" t="s">
        <v>31</v>
      </c>
      <c r="D44" s="41"/>
      <c r="E44" s="18"/>
      <c r="F44" s="22" t="s">
        <v>35</v>
      </c>
      <c r="G44" s="41"/>
      <c r="H44" s="18"/>
      <c r="I44" s="18"/>
      <c r="J44" s="18"/>
      <c r="K44" s="19"/>
    </row>
    <row r="45" spans="2:11" ht="12.75">
      <c r="B45" s="17"/>
      <c r="C45" s="25" t="s">
        <v>32</v>
      </c>
      <c r="D45" s="41"/>
      <c r="E45" s="18"/>
      <c r="F45" s="22" t="s">
        <v>36</v>
      </c>
      <c r="G45" s="41"/>
      <c r="H45" s="18"/>
      <c r="I45" s="18"/>
      <c r="J45" s="18"/>
      <c r="K45" s="19"/>
    </row>
    <row r="46" spans="2:11" ht="12.75">
      <c r="B46" s="17"/>
      <c r="C46" s="25" t="s">
        <v>33</v>
      </c>
      <c r="D46" s="41"/>
      <c r="E46" s="18"/>
      <c r="F46" s="22" t="s">
        <v>37</v>
      </c>
      <c r="G46" s="41"/>
      <c r="H46" s="18"/>
      <c r="I46" s="18"/>
      <c r="J46" s="18"/>
      <c r="K46" s="19"/>
    </row>
    <row r="47" spans="2:11" ht="12.75">
      <c r="B47" s="17"/>
      <c r="C47" s="18"/>
      <c r="D47" s="18"/>
      <c r="E47" s="18"/>
      <c r="F47" s="18"/>
      <c r="G47" s="18"/>
      <c r="H47" s="18"/>
      <c r="I47" s="18"/>
      <c r="J47" s="18"/>
      <c r="K47" s="19"/>
    </row>
    <row r="48" spans="2:11" ht="12.75">
      <c r="B48" s="17" t="s">
        <v>43</v>
      </c>
      <c r="C48" s="43" t="s">
        <v>38</v>
      </c>
      <c r="D48" s="44"/>
      <c r="E48" s="41"/>
      <c r="F48" s="18"/>
      <c r="G48" s="18"/>
      <c r="H48" s="18"/>
      <c r="I48" s="18"/>
      <c r="J48" s="18"/>
      <c r="K48" s="19"/>
    </row>
    <row r="49" spans="2:11" ht="12.75">
      <c r="B49" s="17"/>
      <c r="C49" s="43" t="s">
        <v>39</v>
      </c>
      <c r="D49" s="44"/>
      <c r="E49" s="41"/>
      <c r="F49" s="18"/>
      <c r="G49" s="18"/>
      <c r="H49" s="18"/>
      <c r="I49" s="18"/>
      <c r="J49" s="18"/>
      <c r="K49" s="19"/>
    </row>
    <row r="50" spans="2:11" ht="12.75">
      <c r="B50" s="17"/>
      <c r="C50" s="43" t="s">
        <v>40</v>
      </c>
      <c r="D50" s="44"/>
      <c r="E50" s="41"/>
      <c r="F50" s="18"/>
      <c r="G50" s="18"/>
      <c r="H50" s="18"/>
      <c r="I50" s="18"/>
      <c r="J50" s="18"/>
      <c r="K50" s="19"/>
    </row>
    <row r="51" spans="2:11" ht="12.75">
      <c r="B51" s="17"/>
      <c r="C51" s="18"/>
      <c r="D51" s="18"/>
      <c r="E51" s="18"/>
      <c r="F51" s="18"/>
      <c r="G51" s="18"/>
      <c r="H51" s="18"/>
      <c r="I51" s="18"/>
      <c r="J51" s="18"/>
      <c r="K51" s="19"/>
    </row>
    <row r="52" spans="2:11" ht="12.75">
      <c r="B52" s="32" t="s">
        <v>45</v>
      </c>
      <c r="C52" s="20"/>
      <c r="D52" s="20"/>
      <c r="E52" s="20"/>
      <c r="F52" s="20"/>
      <c r="G52" s="20"/>
      <c r="H52" s="20"/>
      <c r="I52" s="20"/>
      <c r="J52" s="20"/>
      <c r="K52" s="21"/>
    </row>
    <row r="53" spans="2:11" ht="12.75">
      <c r="B53" s="17"/>
      <c r="C53" s="18"/>
      <c r="D53" s="18"/>
      <c r="E53" s="18"/>
      <c r="F53" s="18"/>
      <c r="G53" s="18"/>
      <c r="H53" s="18"/>
      <c r="I53" s="18"/>
      <c r="J53" s="18"/>
      <c r="K53" s="19"/>
    </row>
    <row r="54" spans="2:11" ht="12.75">
      <c r="B54" s="17" t="s">
        <v>41</v>
      </c>
      <c r="C54" s="22" t="s">
        <v>46</v>
      </c>
      <c r="D54" s="41"/>
      <c r="E54" s="22"/>
      <c r="F54" s="22" t="s">
        <v>49</v>
      </c>
      <c r="G54" s="41"/>
      <c r="H54" s="18"/>
      <c r="I54" s="18"/>
      <c r="J54" s="18"/>
      <c r="K54" s="19"/>
    </row>
    <row r="55" spans="2:11" ht="12.75">
      <c r="B55" s="17"/>
      <c r="C55" s="22" t="s">
        <v>47</v>
      </c>
      <c r="D55" s="41"/>
      <c r="E55" s="22"/>
      <c r="F55" s="22" t="s">
        <v>50</v>
      </c>
      <c r="G55" s="41"/>
      <c r="H55" s="18"/>
      <c r="I55" s="18"/>
      <c r="J55" s="18"/>
      <c r="K55" s="19"/>
    </row>
    <row r="56" spans="2:11" ht="12.75">
      <c r="B56" s="17"/>
      <c r="C56" s="22" t="s">
        <v>48</v>
      </c>
      <c r="D56" s="41"/>
      <c r="E56" s="22"/>
      <c r="F56" s="22" t="s">
        <v>51</v>
      </c>
      <c r="G56" s="41"/>
      <c r="H56" s="18"/>
      <c r="I56" s="18"/>
      <c r="J56" s="18"/>
      <c r="K56" s="19"/>
    </row>
    <row r="57" spans="2:11" ht="12.75">
      <c r="B57" s="17"/>
      <c r="C57" s="22"/>
      <c r="D57" s="26"/>
      <c r="E57" s="22"/>
      <c r="F57" s="22"/>
      <c r="G57" s="26"/>
      <c r="H57" s="18"/>
      <c r="I57" s="18"/>
      <c r="J57" s="18"/>
      <c r="K57" s="19"/>
    </row>
    <row r="58" spans="2:11" ht="12.75">
      <c r="B58" s="17" t="s">
        <v>42</v>
      </c>
      <c r="C58" s="22" t="s">
        <v>52</v>
      </c>
      <c r="D58" s="41"/>
      <c r="E58" s="22"/>
      <c r="F58" s="22" t="s">
        <v>55</v>
      </c>
      <c r="G58" s="41"/>
      <c r="H58" s="18"/>
      <c r="I58" s="18"/>
      <c r="J58" s="18"/>
      <c r="K58" s="19"/>
    </row>
    <row r="59" spans="2:11" ht="12.75">
      <c r="B59" s="17"/>
      <c r="C59" s="22" t="s">
        <v>53</v>
      </c>
      <c r="D59" s="41"/>
      <c r="E59" s="22"/>
      <c r="F59" s="22" t="s">
        <v>56</v>
      </c>
      <c r="G59" s="41"/>
      <c r="H59" s="18"/>
      <c r="I59" s="18"/>
      <c r="J59" s="18"/>
      <c r="K59" s="19"/>
    </row>
    <row r="60" spans="2:11" ht="12.75">
      <c r="B60" s="17"/>
      <c r="C60" s="22" t="s">
        <v>54</v>
      </c>
      <c r="D60" s="41"/>
      <c r="E60" s="22"/>
      <c r="F60" s="22" t="s">
        <v>57</v>
      </c>
      <c r="G60" s="41"/>
      <c r="H60" s="18"/>
      <c r="I60" s="18"/>
      <c r="J60" s="18"/>
      <c r="K60" s="19"/>
    </row>
    <row r="61" spans="2:11" ht="12.75">
      <c r="B61" s="17"/>
      <c r="C61" s="22"/>
      <c r="D61" s="26"/>
      <c r="E61" s="22"/>
      <c r="F61" s="22"/>
      <c r="G61" s="26"/>
      <c r="H61" s="18"/>
      <c r="I61" s="18"/>
      <c r="J61" s="18"/>
      <c r="K61" s="19"/>
    </row>
    <row r="62" spans="2:11" ht="12.75">
      <c r="B62" s="17" t="s">
        <v>43</v>
      </c>
      <c r="C62" s="22" t="s">
        <v>58</v>
      </c>
      <c r="D62" s="41"/>
      <c r="E62" s="22"/>
      <c r="F62" s="22" t="s">
        <v>60</v>
      </c>
      <c r="G62" s="41"/>
      <c r="H62" s="18"/>
      <c r="I62" s="18"/>
      <c r="J62" s="18"/>
      <c r="K62" s="19"/>
    </row>
    <row r="63" spans="2:11" ht="12.75">
      <c r="B63" s="17"/>
      <c r="C63" s="22" t="s">
        <v>59</v>
      </c>
      <c r="D63" s="41"/>
      <c r="E63" s="22"/>
      <c r="F63" s="22" t="s">
        <v>61</v>
      </c>
      <c r="G63" s="41"/>
      <c r="H63" s="18"/>
      <c r="I63" s="18"/>
      <c r="J63" s="18"/>
      <c r="K63" s="19"/>
    </row>
    <row r="64" spans="2:11" ht="12.75">
      <c r="B64" s="17"/>
      <c r="C64" s="22" t="s">
        <v>85</v>
      </c>
      <c r="D64" s="41"/>
      <c r="E64" s="22"/>
      <c r="F64" s="22" t="s">
        <v>62</v>
      </c>
      <c r="G64" s="41"/>
      <c r="H64" s="18"/>
      <c r="I64" s="18"/>
      <c r="J64" s="18"/>
      <c r="K64" s="19"/>
    </row>
    <row r="65" spans="2:11" ht="12.75">
      <c r="B65" s="17"/>
      <c r="C65" s="22"/>
      <c r="D65" s="26"/>
      <c r="E65" s="22"/>
      <c r="F65" s="22"/>
      <c r="G65" s="26"/>
      <c r="H65" s="18"/>
      <c r="I65" s="18"/>
      <c r="J65" s="18"/>
      <c r="K65" s="19"/>
    </row>
    <row r="66" spans="2:11" ht="12.75">
      <c r="B66" s="17" t="s">
        <v>68</v>
      </c>
      <c r="C66" s="22" t="s">
        <v>63</v>
      </c>
      <c r="D66" s="41"/>
      <c r="E66" s="22"/>
      <c r="F66" s="22" t="s">
        <v>65</v>
      </c>
      <c r="G66" s="41"/>
      <c r="H66" s="18"/>
      <c r="I66" s="18"/>
      <c r="J66" s="18"/>
      <c r="K66" s="19"/>
    </row>
    <row r="67" spans="2:11" ht="12.75">
      <c r="B67" s="17"/>
      <c r="C67" s="22" t="s">
        <v>64</v>
      </c>
      <c r="D67" s="41"/>
      <c r="E67" s="22"/>
      <c r="F67" s="22" t="s">
        <v>66</v>
      </c>
      <c r="G67" s="41"/>
      <c r="H67" s="18"/>
      <c r="I67" s="18"/>
      <c r="J67" s="18"/>
      <c r="K67" s="19"/>
    </row>
    <row r="68" spans="2:11" ht="12.75">
      <c r="B68" s="17"/>
      <c r="C68" s="22" t="s">
        <v>86</v>
      </c>
      <c r="D68" s="41"/>
      <c r="E68" s="22"/>
      <c r="F68" s="22" t="s">
        <v>67</v>
      </c>
      <c r="G68" s="41"/>
      <c r="H68" s="18"/>
      <c r="I68" s="18"/>
      <c r="J68" s="18"/>
      <c r="K68" s="19"/>
    </row>
    <row r="69" spans="2:11" ht="12.75">
      <c r="B69" s="27"/>
      <c r="C69" s="28"/>
      <c r="D69" s="28"/>
      <c r="E69" s="28"/>
      <c r="F69" s="28"/>
      <c r="G69" s="28"/>
      <c r="H69" s="28"/>
      <c r="I69" s="28"/>
      <c r="J69" s="28"/>
      <c r="K69" s="29"/>
    </row>
  </sheetData>
  <mergeCells count="3">
    <mergeCell ref="C48:D48"/>
    <mergeCell ref="C49:D49"/>
    <mergeCell ref="C50:D50"/>
  </mergeCells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B2:N53"/>
  <sheetViews>
    <sheetView showGridLines="0" workbookViewId="0" topLeftCell="A25">
      <selection activeCell="C34" sqref="C34"/>
    </sheetView>
  </sheetViews>
  <sheetFormatPr defaultColWidth="9.00390625" defaultRowHeight="12.75"/>
  <sheetData>
    <row r="2" spans="2:10" ht="12.75">
      <c r="B2" s="14"/>
      <c r="C2" s="15"/>
      <c r="D2" s="36" t="s">
        <v>82</v>
      </c>
      <c r="E2" s="15"/>
      <c r="F2" s="15"/>
      <c r="G2" s="36" t="s">
        <v>82</v>
      </c>
      <c r="H2" s="15"/>
      <c r="I2" s="15"/>
      <c r="J2" s="37" t="s">
        <v>70</v>
      </c>
    </row>
    <row r="3" spans="2:10" ht="12.75">
      <c r="B3" s="17"/>
      <c r="C3" s="34" t="s">
        <v>89</v>
      </c>
      <c r="D3" s="35">
        <f>SUM(D4:D8)</f>
        <v>0</v>
      </c>
      <c r="E3" s="18"/>
      <c r="F3" s="34" t="s">
        <v>90</v>
      </c>
      <c r="G3" s="35">
        <f>SUM(G4:G8)</f>
        <v>0</v>
      </c>
      <c r="H3" s="18"/>
      <c r="I3" s="34" t="s">
        <v>91</v>
      </c>
      <c r="J3" s="35">
        <f>SUM(J4)</f>
        <v>0</v>
      </c>
    </row>
    <row r="4" spans="2:10" ht="12.75">
      <c r="B4" s="17"/>
      <c r="C4" s="18"/>
      <c r="D4" s="38">
        <f>IF(Úlohy!D7=-12,1,0)</f>
        <v>0</v>
      </c>
      <c r="E4" s="18"/>
      <c r="F4" s="18"/>
      <c r="G4" s="38">
        <f>IF(Úlohy!D15=-0.6,1,0)</f>
        <v>0</v>
      </c>
      <c r="H4" s="18"/>
      <c r="I4" s="18"/>
      <c r="J4" s="39">
        <f>IF(Úlohy!G22=1,1,0)</f>
        <v>0</v>
      </c>
    </row>
    <row r="5" spans="2:10" ht="12.75">
      <c r="B5" s="17"/>
      <c r="C5" s="18"/>
      <c r="D5" s="38">
        <f>IF(Úlohy!D8=5,1,0)</f>
        <v>0</v>
      </c>
      <c r="E5" s="18"/>
      <c r="F5" s="18"/>
      <c r="G5" s="38">
        <f>IF(Úlohy!D16=-1.23,1,0)</f>
        <v>0</v>
      </c>
      <c r="H5" s="18"/>
      <c r="I5" s="18"/>
      <c r="J5" s="39"/>
    </row>
    <row r="6" spans="2:10" ht="12.75">
      <c r="B6" s="17"/>
      <c r="C6" s="18"/>
      <c r="D6" s="38">
        <f>IF(Úlohy!D9=45,1,0)</f>
        <v>0</v>
      </c>
      <c r="E6" s="18"/>
      <c r="F6" s="18"/>
      <c r="G6" s="38">
        <f>IF(Úlohy!D17=6.5,1,0)</f>
        <v>0</v>
      </c>
      <c r="H6" s="18"/>
      <c r="I6" s="18"/>
      <c r="J6" s="39"/>
    </row>
    <row r="7" spans="2:10" ht="12.75">
      <c r="B7" s="17"/>
      <c r="C7" s="18"/>
      <c r="D7" s="38">
        <f>IF(Úlohy!D10=-6,1,0)</f>
        <v>0</v>
      </c>
      <c r="E7" s="18"/>
      <c r="F7" s="18"/>
      <c r="G7" s="38">
        <f>IF(Úlohy!D18=-1.44,1,0)</f>
        <v>0</v>
      </c>
      <c r="H7" s="18"/>
      <c r="I7" s="18"/>
      <c r="J7" s="39"/>
    </row>
    <row r="8" spans="2:10" ht="12.75">
      <c r="B8" s="17"/>
      <c r="C8" s="18"/>
      <c r="D8" s="38">
        <f>IF(Úlohy!D11=100,1,0)</f>
        <v>0</v>
      </c>
      <c r="E8" s="18"/>
      <c r="F8" s="18"/>
      <c r="G8" s="38">
        <f>IF(Úlohy!D19=3.985,1,0)</f>
        <v>0</v>
      </c>
      <c r="H8" s="18"/>
      <c r="I8" s="18"/>
      <c r="J8" s="39"/>
    </row>
    <row r="9" spans="2:10" ht="12.75">
      <c r="B9" s="17"/>
      <c r="C9" s="18"/>
      <c r="D9" s="18"/>
      <c r="E9" s="18"/>
      <c r="F9" s="18"/>
      <c r="G9" s="18"/>
      <c r="H9" s="18"/>
      <c r="I9" s="18"/>
      <c r="J9" s="19"/>
    </row>
    <row r="10" spans="2:10" ht="12.75">
      <c r="B10" s="17"/>
      <c r="C10" s="18"/>
      <c r="D10" s="18"/>
      <c r="E10" s="18"/>
      <c r="F10" s="18"/>
      <c r="G10" s="18"/>
      <c r="H10" s="18"/>
      <c r="I10" s="18"/>
      <c r="J10" s="19"/>
    </row>
    <row r="11" spans="2:10" ht="12.75">
      <c r="B11" s="17"/>
      <c r="C11" s="18"/>
      <c r="D11" s="18"/>
      <c r="E11" s="18"/>
      <c r="F11" s="18"/>
      <c r="G11" s="18"/>
      <c r="H11" s="18"/>
      <c r="I11" s="18"/>
      <c r="J11" s="19"/>
    </row>
    <row r="12" spans="2:14" ht="12.75">
      <c r="B12" s="17"/>
      <c r="C12" s="18"/>
      <c r="D12" s="38" t="s">
        <v>82</v>
      </c>
      <c r="E12" s="18"/>
      <c r="F12" s="18"/>
      <c r="G12" s="38" t="s">
        <v>82</v>
      </c>
      <c r="H12" s="18"/>
      <c r="I12" s="18"/>
      <c r="J12" s="19"/>
      <c r="N12" s="10"/>
    </row>
    <row r="13" spans="2:10" ht="12.75">
      <c r="B13" s="17"/>
      <c r="C13" s="34" t="s">
        <v>92</v>
      </c>
      <c r="D13" s="35">
        <f>SUM(D14:D17)</f>
        <v>0</v>
      </c>
      <c r="E13" s="18"/>
      <c r="F13" s="34" t="s">
        <v>93</v>
      </c>
      <c r="G13" s="35">
        <f>SUM(G14:G19)</f>
        <v>0</v>
      </c>
      <c r="H13" s="18"/>
      <c r="I13" s="18"/>
      <c r="J13" s="19"/>
    </row>
    <row r="14" spans="2:10" ht="12.75">
      <c r="B14" s="17"/>
      <c r="C14" s="18"/>
      <c r="D14" s="38">
        <f>IF(Úlohy!D26=4,1,0)</f>
        <v>0</v>
      </c>
      <c r="E14" s="18"/>
      <c r="F14" s="18"/>
      <c r="G14" s="38">
        <f>IF(Úlohy!C34=-12,1,0)</f>
        <v>0</v>
      </c>
      <c r="H14" s="18"/>
      <c r="I14" s="18"/>
      <c r="J14" s="19"/>
    </row>
    <row r="15" spans="2:10" ht="12.75">
      <c r="B15" s="17"/>
      <c r="C15" s="18"/>
      <c r="D15" s="38">
        <f>IF(Úlohy!D27=2.5,1,0)</f>
        <v>0</v>
      </c>
      <c r="E15" s="18"/>
      <c r="F15" s="18"/>
      <c r="G15" s="38">
        <f>IF(Úlohy!D34=-7,1,0)</f>
        <v>0</v>
      </c>
      <c r="H15" s="18"/>
      <c r="I15" s="18"/>
      <c r="J15" s="19"/>
    </row>
    <row r="16" spans="2:10" ht="12.75">
      <c r="B16" s="17"/>
      <c r="C16" s="18"/>
      <c r="D16" s="38">
        <f>IF(Úlohy!D28=4,1,0)</f>
        <v>0</v>
      </c>
      <c r="E16" s="18"/>
      <c r="F16" s="18"/>
      <c r="G16" s="38">
        <f>IF(Úlohy!E34=-2.5,1,0)</f>
        <v>0</v>
      </c>
      <c r="H16" s="18"/>
      <c r="I16" s="18"/>
      <c r="J16" s="19"/>
    </row>
    <row r="17" spans="2:10" ht="12.75">
      <c r="B17" s="17"/>
      <c r="C17" s="18"/>
      <c r="D17" s="38">
        <f>IF(Úlohy!D29=2.5,1,0)</f>
        <v>0</v>
      </c>
      <c r="E17" s="18"/>
      <c r="F17" s="18"/>
      <c r="G17" s="38">
        <f>IF(Úlohy!F34=1,1,0)</f>
        <v>0</v>
      </c>
      <c r="H17" s="18"/>
      <c r="I17" s="18"/>
      <c r="J17" s="19"/>
    </row>
    <row r="18" spans="2:10" ht="12.75">
      <c r="B18" s="17"/>
      <c r="C18" s="18"/>
      <c r="D18" s="18"/>
      <c r="E18" s="18"/>
      <c r="F18" s="18"/>
      <c r="G18" s="38">
        <f>IF(Úlohy!G34=3,1,0)</f>
        <v>0</v>
      </c>
      <c r="H18" s="18"/>
      <c r="I18" s="18"/>
      <c r="J18" s="19"/>
    </row>
    <row r="19" spans="2:10" ht="12.75">
      <c r="B19" s="17"/>
      <c r="C19" s="18"/>
      <c r="D19" s="18"/>
      <c r="E19" s="18"/>
      <c r="F19" s="18"/>
      <c r="G19" s="38">
        <f>IF(Úlohy!H34=6.8,1,0)</f>
        <v>0</v>
      </c>
      <c r="H19" s="18"/>
      <c r="I19" s="18"/>
      <c r="J19" s="19"/>
    </row>
    <row r="20" spans="2:10" ht="12.75">
      <c r="B20" s="17"/>
      <c r="C20" s="18"/>
      <c r="D20" s="18"/>
      <c r="E20" s="18"/>
      <c r="F20" s="18"/>
      <c r="G20" s="18"/>
      <c r="H20" s="18"/>
      <c r="I20" s="18"/>
      <c r="J20" s="19"/>
    </row>
    <row r="21" spans="2:10" ht="12.75">
      <c r="B21" s="17"/>
      <c r="C21" s="18"/>
      <c r="D21" s="38" t="s">
        <v>82</v>
      </c>
      <c r="E21" s="18"/>
      <c r="F21" s="18"/>
      <c r="G21" s="18"/>
      <c r="H21" s="18"/>
      <c r="I21" s="18"/>
      <c r="J21" s="19"/>
    </row>
    <row r="22" spans="2:10" ht="12.75">
      <c r="B22" s="17"/>
      <c r="C22" s="34" t="s">
        <v>94</v>
      </c>
      <c r="D22" s="35">
        <f>SUM(D23:H31)</f>
        <v>0</v>
      </c>
      <c r="E22" s="18"/>
      <c r="F22" s="18"/>
      <c r="G22" s="18"/>
      <c r="H22" s="18"/>
      <c r="I22" s="18"/>
      <c r="J22" s="19"/>
    </row>
    <row r="23" spans="2:10" ht="12.75">
      <c r="B23" s="17"/>
      <c r="C23" s="18"/>
      <c r="D23" s="38">
        <f>IF(Úlohy!D38=8,1,0)</f>
        <v>0</v>
      </c>
      <c r="E23" s="18"/>
      <c r="F23" s="38">
        <f>IF(Úlohy!G38=-8,1,0)</f>
        <v>0</v>
      </c>
      <c r="G23" s="18"/>
      <c r="H23" s="38">
        <f>IF(Úlohy!J38=-2,1,0)</f>
        <v>0</v>
      </c>
      <c r="I23" s="18"/>
      <c r="J23" s="19"/>
    </row>
    <row r="24" spans="2:10" ht="12.75">
      <c r="B24" s="17"/>
      <c r="C24" s="18"/>
      <c r="D24" s="38">
        <f>IF(Úlohy!D39=8,1,0)</f>
        <v>0</v>
      </c>
      <c r="E24" s="18"/>
      <c r="F24" s="38">
        <f>IF(Úlohy!G39=-8,1,0)</f>
        <v>0</v>
      </c>
      <c r="G24" s="18"/>
      <c r="H24" s="38">
        <f>IF(Úlohy!J39=-8,1,0)</f>
        <v>0</v>
      </c>
      <c r="I24" s="18"/>
      <c r="J24" s="19"/>
    </row>
    <row r="25" spans="2:10" ht="12.75">
      <c r="B25" s="17"/>
      <c r="C25" s="18"/>
      <c r="D25" s="38">
        <f>IF(Úlohy!D40=-2,1,0)</f>
        <v>0</v>
      </c>
      <c r="E25" s="18"/>
      <c r="F25" s="38">
        <f>IF(Úlohy!G40=-2,1,0)</f>
        <v>0</v>
      </c>
      <c r="G25" s="18"/>
      <c r="H25" s="38">
        <f>IF(Úlohy!J40=-8,1,0)</f>
        <v>0</v>
      </c>
      <c r="I25" s="18"/>
      <c r="J25" s="19"/>
    </row>
    <row r="26" spans="2:10" ht="12.75">
      <c r="B26" s="17"/>
      <c r="C26" s="18"/>
      <c r="D26" s="38">
        <f>IF(Úlohy!D41=2,1,0)</f>
        <v>0</v>
      </c>
      <c r="E26" s="18"/>
      <c r="F26" s="38">
        <f>IF(Úlohy!G41=2,1,0)</f>
        <v>0</v>
      </c>
      <c r="G26" s="18"/>
      <c r="H26" s="38">
        <f>IF(Úlohy!J41=-8,1,0)</f>
        <v>0</v>
      </c>
      <c r="I26" s="18"/>
      <c r="J26" s="19"/>
    </row>
    <row r="27" spans="2:10" ht="12.75">
      <c r="B27" s="17"/>
      <c r="C27" s="18"/>
      <c r="D27" s="18"/>
      <c r="E27" s="18"/>
      <c r="F27" s="18"/>
      <c r="G27" s="18"/>
      <c r="H27" s="18"/>
      <c r="I27" s="18"/>
      <c r="J27" s="19"/>
    </row>
    <row r="28" spans="2:10" ht="12.75">
      <c r="B28" s="17"/>
      <c r="C28" s="18"/>
      <c r="D28" s="38">
        <f>IF(Úlohy!D43=0.8,1,0)</f>
        <v>0</v>
      </c>
      <c r="E28" s="18"/>
      <c r="F28" s="38">
        <f>IF(Úlohy!G43=-0.2,1,0)</f>
        <v>0</v>
      </c>
      <c r="G28" s="18"/>
      <c r="H28" s="38">
        <f>IF(Úlohy!E48=-18,1,0)</f>
        <v>0</v>
      </c>
      <c r="I28" s="18"/>
      <c r="J28" s="19"/>
    </row>
    <row r="29" spans="2:10" ht="12.75">
      <c r="B29" s="17"/>
      <c r="C29" s="18"/>
      <c r="D29" s="38">
        <f>IF(Úlohy!D44=0.8,1,0)</f>
        <v>0</v>
      </c>
      <c r="E29" s="18"/>
      <c r="F29" s="38">
        <f>IF(Úlohy!G44=-0.8,1,0)</f>
        <v>0</v>
      </c>
      <c r="G29" s="18"/>
      <c r="H29" s="38">
        <f>IF(Úlohy!E49=-13,1,0)</f>
        <v>0</v>
      </c>
      <c r="I29" s="18"/>
      <c r="J29" s="19"/>
    </row>
    <row r="30" spans="2:10" ht="12.75">
      <c r="B30" s="17"/>
      <c r="C30" s="18"/>
      <c r="D30" s="38">
        <f>IF(Úlohy!D45=-0.2,1,0)</f>
        <v>0</v>
      </c>
      <c r="E30" s="18"/>
      <c r="F30" s="38">
        <f>IF(Úlohy!G45=-0.8,1,0)</f>
        <v>0</v>
      </c>
      <c r="G30" s="18"/>
      <c r="H30" s="38">
        <f>IF(Úlohy!E50=-3,1,0)</f>
        <v>0</v>
      </c>
      <c r="I30" s="18"/>
      <c r="J30" s="19"/>
    </row>
    <row r="31" spans="2:10" ht="12.75">
      <c r="B31" s="17"/>
      <c r="C31" s="18"/>
      <c r="D31" s="38">
        <f>IF(Úlohy!D46=0.2,1,0)</f>
        <v>0</v>
      </c>
      <c r="E31" s="18"/>
      <c r="F31" s="38">
        <f>IF(Úlohy!G46=-0.8,1,0)</f>
        <v>0</v>
      </c>
      <c r="G31" s="18"/>
      <c r="H31" s="18"/>
      <c r="I31" s="18"/>
      <c r="J31" s="19"/>
    </row>
    <row r="32" spans="2:10" ht="12.75">
      <c r="B32" s="17"/>
      <c r="C32" s="18"/>
      <c r="D32" s="18"/>
      <c r="E32" s="18"/>
      <c r="F32" s="18"/>
      <c r="G32" s="18"/>
      <c r="H32" s="18"/>
      <c r="I32" s="18"/>
      <c r="J32" s="19"/>
    </row>
    <row r="33" spans="2:10" ht="12.75">
      <c r="B33" s="17"/>
      <c r="C33" s="18"/>
      <c r="D33" s="38" t="s">
        <v>82</v>
      </c>
      <c r="E33" s="18"/>
      <c r="F33" s="18"/>
      <c r="G33" s="18"/>
      <c r="H33" s="18"/>
      <c r="I33" s="18"/>
      <c r="J33" s="19"/>
    </row>
    <row r="34" spans="2:10" ht="12.75">
      <c r="B34" s="17"/>
      <c r="C34" s="34" t="s">
        <v>95</v>
      </c>
      <c r="D34" s="35">
        <f>SUM(D35:F49)</f>
        <v>0</v>
      </c>
      <c r="E34" s="18"/>
      <c r="F34" s="18"/>
      <c r="G34" s="18"/>
      <c r="H34" s="18"/>
      <c r="I34" s="18"/>
      <c r="J34" s="19"/>
    </row>
    <row r="35" spans="2:10" ht="12.75">
      <c r="B35" s="17"/>
      <c r="C35" s="18"/>
      <c r="D35" s="38">
        <f>IF(Úlohy!D54=20,1,0)</f>
        <v>0</v>
      </c>
      <c r="E35" s="18"/>
      <c r="F35" s="38">
        <f>IF(Úlohy!G54=20,1,0)</f>
        <v>0</v>
      </c>
      <c r="G35" s="18"/>
      <c r="H35" s="18"/>
      <c r="I35" s="18"/>
      <c r="J35" s="19"/>
    </row>
    <row r="36" spans="2:10" ht="12.75">
      <c r="B36" s="17"/>
      <c r="C36" s="18"/>
      <c r="D36" s="38">
        <f>IF(Úlohy!D55=-20,1,0)</f>
        <v>0</v>
      </c>
      <c r="E36" s="18"/>
      <c r="F36" s="38">
        <f>IF(Úlohy!G55=-20,1,0)</f>
        <v>0</v>
      </c>
      <c r="G36" s="18"/>
      <c r="H36" s="18"/>
      <c r="I36" s="18"/>
      <c r="J36" s="19"/>
    </row>
    <row r="37" spans="2:10" ht="12.75">
      <c r="B37" s="17"/>
      <c r="C37" s="18"/>
      <c r="D37" s="38">
        <f>IF(Úlohy!D56=-20,1,0)</f>
        <v>0</v>
      </c>
      <c r="E37" s="18"/>
      <c r="F37" s="38">
        <f>IF(Úlohy!G56=-20,1,0)</f>
        <v>0</v>
      </c>
      <c r="G37" s="18"/>
      <c r="H37" s="18"/>
      <c r="I37" s="18"/>
      <c r="J37" s="19"/>
    </row>
    <row r="38" spans="2:10" ht="12.75">
      <c r="B38" s="17"/>
      <c r="C38" s="18"/>
      <c r="D38" s="18"/>
      <c r="E38" s="18"/>
      <c r="F38" s="18"/>
      <c r="G38" s="18"/>
      <c r="H38" s="18"/>
      <c r="I38" s="18"/>
      <c r="J38" s="19"/>
    </row>
    <row r="39" spans="2:10" ht="12.75">
      <c r="B39" s="17"/>
      <c r="C39" s="18"/>
      <c r="D39" s="38">
        <f>IF(Úlohy!D58=0.2,1,0)</f>
        <v>0</v>
      </c>
      <c r="E39" s="18"/>
      <c r="F39" s="38">
        <f>IF(Úlohy!G58=0.2,1,0)</f>
        <v>0</v>
      </c>
      <c r="G39" s="18"/>
      <c r="H39" s="18"/>
      <c r="I39" s="18"/>
      <c r="J39" s="19"/>
    </row>
    <row r="40" spans="2:10" ht="12.75">
      <c r="B40" s="17"/>
      <c r="C40" s="18"/>
      <c r="D40" s="38">
        <f>IF(Úlohy!D59=-0.2,1,0)</f>
        <v>0</v>
      </c>
      <c r="E40" s="18"/>
      <c r="F40" s="38">
        <f>IF(Úlohy!G59=-0.2,1,0)</f>
        <v>0</v>
      </c>
      <c r="G40" s="18"/>
      <c r="H40" s="18"/>
      <c r="I40" s="18"/>
      <c r="J40" s="19"/>
    </row>
    <row r="41" spans="2:10" ht="12.75">
      <c r="B41" s="17"/>
      <c r="C41" s="18"/>
      <c r="D41" s="38">
        <f>IF(Úlohy!D60=-0.2,1,0)</f>
        <v>0</v>
      </c>
      <c r="E41" s="18"/>
      <c r="F41" s="38">
        <f>IF(Úlohy!G60=-0.2,1,0)</f>
        <v>0</v>
      </c>
      <c r="G41" s="18"/>
      <c r="H41" s="18"/>
      <c r="I41" s="18"/>
      <c r="J41" s="19"/>
    </row>
    <row r="42" spans="2:10" ht="12.75">
      <c r="B42" s="17"/>
      <c r="C42" s="18"/>
      <c r="D42" s="18"/>
      <c r="E42" s="18"/>
      <c r="F42" s="18"/>
      <c r="G42" s="18"/>
      <c r="H42" s="18"/>
      <c r="I42" s="18"/>
      <c r="J42" s="19"/>
    </row>
    <row r="43" spans="2:10" ht="12.75">
      <c r="B43" s="17"/>
      <c r="C43" s="18"/>
      <c r="D43" s="38">
        <f>IF(Úlohy!D62=8,1,0)</f>
        <v>0</v>
      </c>
      <c r="E43" s="18"/>
      <c r="F43" s="38">
        <f>IF(Úlohy!G62=-5,1,0)</f>
        <v>0</v>
      </c>
      <c r="G43" s="18"/>
      <c r="H43" s="18"/>
      <c r="I43" s="18"/>
      <c r="J43" s="19"/>
    </row>
    <row r="44" spans="2:10" ht="12.75">
      <c r="B44" s="17"/>
      <c r="C44" s="18"/>
      <c r="D44" s="38">
        <f>IF(Úlohy!D63=-8,1,0)</f>
        <v>0</v>
      </c>
      <c r="E44" s="18"/>
      <c r="F44" s="38">
        <f>IF(Úlohy!G63=5,1,0)</f>
        <v>0</v>
      </c>
      <c r="G44" s="18"/>
      <c r="H44" s="18"/>
      <c r="I44" s="18"/>
      <c r="J44" s="19"/>
    </row>
    <row r="45" spans="2:10" ht="12.75">
      <c r="B45" s="17"/>
      <c r="C45" s="18"/>
      <c r="D45" s="38">
        <f>IF(Úlohy!D64=-8,1,0)</f>
        <v>0</v>
      </c>
      <c r="E45" s="18"/>
      <c r="F45" s="38">
        <f>IF(Úlohy!G64=5,1,0)</f>
        <v>0</v>
      </c>
      <c r="G45" s="18"/>
      <c r="H45" s="18"/>
      <c r="I45" s="18"/>
      <c r="J45" s="19"/>
    </row>
    <row r="46" spans="2:10" ht="12.75">
      <c r="B46" s="17"/>
      <c r="C46" s="18"/>
      <c r="D46" s="18"/>
      <c r="E46" s="18"/>
      <c r="F46" s="18"/>
      <c r="G46" s="18"/>
      <c r="H46" s="18"/>
      <c r="I46" s="18"/>
      <c r="J46" s="19"/>
    </row>
    <row r="47" spans="2:10" ht="12.75">
      <c r="B47" s="17"/>
      <c r="C47" s="18"/>
      <c r="D47" s="38">
        <f>IF(Úlohy!D66=0.8,1,0)</f>
        <v>0</v>
      </c>
      <c r="E47" s="18"/>
      <c r="F47" s="38">
        <f>IF(Úlohy!G66=-0.5,1,0)</f>
        <v>0</v>
      </c>
      <c r="G47" s="18"/>
      <c r="H47" s="18"/>
      <c r="I47" s="18"/>
      <c r="J47" s="19"/>
    </row>
    <row r="48" spans="2:10" ht="12.75">
      <c r="B48" s="17"/>
      <c r="C48" s="18"/>
      <c r="D48" s="38">
        <f>IF(Úlohy!D67=-0.8,1,0)</f>
        <v>0</v>
      </c>
      <c r="E48" s="18"/>
      <c r="F48" s="38">
        <f>IF(Úlohy!G67=0.5,1,0)</f>
        <v>0</v>
      </c>
      <c r="G48" s="18"/>
      <c r="H48" s="18"/>
      <c r="I48" s="18"/>
      <c r="J48" s="19"/>
    </row>
    <row r="49" spans="2:10" ht="12.75">
      <c r="B49" s="17"/>
      <c r="C49" s="18"/>
      <c r="D49" s="38">
        <f>IF(Úlohy!D68=0.8,1,0)</f>
        <v>0</v>
      </c>
      <c r="E49" s="18"/>
      <c r="F49" s="38">
        <f>IF(Úlohy!G68=0.5,1,0)</f>
        <v>0</v>
      </c>
      <c r="G49" s="18"/>
      <c r="H49" s="18"/>
      <c r="I49" s="18"/>
      <c r="J49" s="19"/>
    </row>
    <row r="50" spans="2:10" ht="12.75">
      <c r="B50" s="27"/>
      <c r="C50" s="28"/>
      <c r="D50" s="28"/>
      <c r="E50" s="28"/>
      <c r="F50" s="28"/>
      <c r="G50" s="28"/>
      <c r="H50" s="28"/>
      <c r="I50" s="28"/>
      <c r="J50" s="29"/>
    </row>
    <row r="52" spans="2:7" ht="12.75">
      <c r="B52" s="40" t="s">
        <v>87</v>
      </c>
      <c r="C52" s="40"/>
      <c r="D52" s="40"/>
      <c r="E52" s="40"/>
      <c r="F52" s="40"/>
      <c r="G52" s="40"/>
    </row>
    <row r="53" spans="2:7" ht="12.75">
      <c r="B53" s="40" t="s">
        <v>88</v>
      </c>
      <c r="C53" s="40"/>
      <c r="D53" s="40"/>
      <c r="E53" s="40"/>
      <c r="F53" s="40"/>
      <c r="G53" s="40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Majka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Majka Hanulikova</dc:creator>
  <cp:keywords/>
  <dc:description/>
  <cp:lastModifiedBy>Majka Hanulikova</cp:lastModifiedBy>
  <cp:lastPrinted>2006-04-10T11:53:16Z</cp:lastPrinted>
  <dcterms:created xsi:type="dcterms:W3CDTF">2004-09-15T09:35:31Z</dcterms:created>
  <dcterms:modified xsi:type="dcterms:W3CDTF">2006-10-04T15:55:59Z</dcterms:modified>
  <cp:category/>
  <cp:version/>
  <cp:contentType/>
  <cp:contentStatus/>
</cp:coreProperties>
</file>