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462" activeTab="3"/>
  </bookViews>
  <sheets>
    <sheet name="Úlohy1" sheetId="1" r:id="rId1"/>
    <sheet name="HODNOTENIE1" sheetId="2" r:id="rId2"/>
    <sheet name="Úlohy2" sheetId="3" r:id="rId3"/>
    <sheet name="HODNOTENIE2" sheetId="4" r:id="rId4"/>
  </sheets>
  <definedNames/>
  <calcPr fullCalcOnLoad="1"/>
</workbook>
</file>

<file path=xl/sharedStrings.xml><?xml version="1.0" encoding="utf-8"?>
<sst xmlns="http://schemas.openxmlformats.org/spreadsheetml/2006/main" count="86" uniqueCount="67">
  <si>
    <t>Nájdi a označ vždy iba jednu správnu odpoveď:</t>
  </si>
  <si>
    <t>Úsečky a , b nazývame:</t>
  </si>
  <si>
    <t>Úsečky n , m nazývame:</t>
  </si>
  <si>
    <t>Útvar na obrázku sa nazýva:</t>
  </si>
  <si>
    <t>Otázka 1</t>
  </si>
  <si>
    <t>Otázka 2</t>
  </si>
  <si>
    <t>Otázka 3</t>
  </si>
  <si>
    <t>Otázka 4</t>
  </si>
  <si>
    <t>Otázka 5</t>
  </si>
  <si>
    <t>Súčet veľkostí všetkých vnútorných uhlov každého štvoruholníka je:</t>
  </si>
  <si>
    <t>Ako sa nazýva štvoruholník nakreslený na obrázku:</t>
  </si>
  <si>
    <t>Téma: Rovnobežnosť, rovnobežník, lichobežník</t>
  </si>
  <si>
    <t>Vypracoval:</t>
  </si>
  <si>
    <t>Základné poznatky</t>
  </si>
  <si>
    <t>Obvod a obsah rovnobežníka a lichobežníka</t>
  </si>
  <si>
    <t>Úloha 1)</t>
  </si>
  <si>
    <t>m</t>
  </si>
  <si>
    <t>dm</t>
  </si>
  <si>
    <t>Úloha 2)</t>
  </si>
  <si>
    <t>cm</t>
  </si>
  <si>
    <r>
      <t>a) a = 5m, v</t>
    </r>
    <r>
      <rPr>
        <sz val="8"/>
        <rFont val="Arial CE"/>
        <family val="2"/>
      </rPr>
      <t>a</t>
    </r>
    <r>
      <rPr>
        <sz val="10"/>
        <rFont val="Arial CE"/>
        <family val="0"/>
      </rPr>
      <t xml:space="preserve"> =1,5m</t>
    </r>
  </si>
  <si>
    <r>
      <t>b)  b =13 dm, v</t>
    </r>
    <r>
      <rPr>
        <sz val="8"/>
        <rFont val="Arial CE"/>
        <family val="2"/>
      </rPr>
      <t>b</t>
    </r>
    <r>
      <rPr>
        <sz val="10"/>
        <rFont val="Arial CE"/>
        <family val="0"/>
      </rPr>
      <t xml:space="preserve"> = 20cm</t>
    </r>
  </si>
  <si>
    <t>Úloha 3)</t>
  </si>
  <si>
    <t>Poz: Môžeš použiť aj kalkulačku: Štart/Programy/Príslušenstvo/Kalkulačka.</t>
  </si>
  <si>
    <t>Obsah pravouhlého trojuholníka ABC je:</t>
  </si>
  <si>
    <t>cm.</t>
  </si>
  <si>
    <t>Vypočítaj obsah rovnobežníka ABCD, keď poznáš:</t>
  </si>
  <si>
    <t>Úloha 4)</t>
  </si>
  <si>
    <t>Vypočítaj obsah lichobežníka ABCD, ak a = 12cm,c = 8,5cm,v = 4cm.</t>
  </si>
  <si>
    <r>
      <t>cm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.</t>
    </r>
  </si>
  <si>
    <t>Obsah lichobežníka ABCD je:</t>
  </si>
  <si>
    <t>Úloha 5)</t>
  </si>
  <si>
    <t>Vypočítaj obvod lichobežníka ABCD, ak</t>
  </si>
  <si>
    <t>a = 8cm</t>
  </si>
  <si>
    <t>b = 3,3cm</t>
  </si>
  <si>
    <t>c = 4cm</t>
  </si>
  <si>
    <t>d = 33mm</t>
  </si>
  <si>
    <t>Obvod lichobežníka ABCD je:</t>
  </si>
  <si>
    <t>Úloha 6)</t>
  </si>
  <si>
    <t>Základne</t>
  </si>
  <si>
    <t>Výška</t>
  </si>
  <si>
    <t>Obsah</t>
  </si>
  <si>
    <r>
      <t>Doplň chýbajúce údaje lichobežníka ( údaje sú v cm, resp. cm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)</t>
    </r>
  </si>
  <si>
    <t xml:space="preserve">a) m = 4cm, n= 5cm </t>
  </si>
  <si>
    <t>b) m = 40dm, n= 0,5dm</t>
  </si>
  <si>
    <t>a = 7,5cm</t>
  </si>
  <si>
    <t>b = 4,3cm</t>
  </si>
  <si>
    <t>Výsledky zapíš do  vyznačených rámikov. Používaj numerickú klávesnicu.</t>
  </si>
  <si>
    <t>Zaokrúhli na dve desatinné miesta.</t>
  </si>
  <si>
    <t>Úloha 1</t>
  </si>
  <si>
    <t>Úloha 2</t>
  </si>
  <si>
    <t>Úloha 3</t>
  </si>
  <si>
    <t>Úloha 4</t>
  </si>
  <si>
    <t>Úloha 5</t>
  </si>
  <si>
    <t>Úloha 6</t>
  </si>
  <si>
    <t>a)</t>
  </si>
  <si>
    <t>b)</t>
  </si>
  <si>
    <t>c)</t>
  </si>
  <si>
    <t>d)</t>
  </si>
  <si>
    <t>Spolu</t>
  </si>
  <si>
    <t>Maximum</t>
  </si>
  <si>
    <t>Úloha číslo</t>
  </si>
  <si>
    <t>Vyhodnotenie tvojej práce nájdeš na liste - HODNOTENIE1.</t>
  </si>
  <si>
    <t xml:space="preserve">Vypočítaj obvod rovnobežníka MNPQ, </t>
  </si>
  <si>
    <t>keď poznáš dĺžky m,n, jeho dvoch susedných strán:</t>
  </si>
  <si>
    <t xml:space="preserve">Daný je pravouhlý tojuholník ABC s odvesnami a, b. </t>
  </si>
  <si>
    <t>Vypočítaj jeho obsah.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</si>
</sst>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6">
    <font>
      <sz val="10"/>
      <name val="Arial CE"/>
      <family val="0"/>
    </font>
    <font>
      <sz val="10"/>
      <color indexed="18"/>
      <name val="Arial CE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sz val="8"/>
      <name val="Tahoma"/>
      <family val="2"/>
    </font>
    <font>
      <sz val="10"/>
      <color indexed="16"/>
      <name val="Arial CE"/>
      <family val="2"/>
    </font>
    <font>
      <sz val="10"/>
      <color indexed="17"/>
      <name val="Arial CE"/>
      <family val="2"/>
    </font>
    <font>
      <b/>
      <sz val="10"/>
      <color indexed="17"/>
      <name val="Arial CE"/>
      <family val="2"/>
    </font>
    <font>
      <b/>
      <sz val="12"/>
      <color indexed="20"/>
      <name val="Arial CE"/>
      <family val="2"/>
    </font>
    <font>
      <sz val="10"/>
      <color indexed="41"/>
      <name val="Arial CE"/>
      <family val="2"/>
    </font>
    <font>
      <b/>
      <sz val="10"/>
      <color indexed="41"/>
      <name val="Arial CE"/>
      <family val="2"/>
    </font>
    <font>
      <sz val="8"/>
      <name val="Arial CE"/>
      <family val="0"/>
    </font>
    <font>
      <b/>
      <sz val="8.5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sz val="10"/>
      <color indexed="20"/>
      <name val="Arial CE"/>
      <family val="2"/>
    </font>
    <font>
      <b/>
      <vertAlign val="superscript"/>
      <sz val="10"/>
      <name val="Arial CE"/>
      <family val="2"/>
    </font>
    <font>
      <sz val="5.75"/>
      <name val="Arial CE"/>
      <family val="0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sz val="5"/>
      <name val="Arial CE"/>
      <family val="0"/>
    </font>
    <font>
      <b/>
      <sz val="12"/>
      <name val="Arial CE"/>
      <family val="2"/>
    </font>
    <font>
      <b/>
      <sz val="8"/>
      <name val="Arial CE"/>
      <family val="0"/>
    </font>
    <font>
      <b/>
      <sz val="14"/>
      <color indexed="17"/>
      <name val="Arial CE"/>
      <family val="2"/>
    </font>
    <font>
      <b/>
      <sz val="12"/>
      <color indexed="17"/>
      <name val="Arial CE"/>
      <family val="2"/>
    </font>
    <font>
      <sz val="14"/>
      <color indexed="1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7" xfId="0" applyFill="1" applyBorder="1" applyAlignment="1">
      <alignment/>
    </xf>
    <xf numFmtId="0" fontId="3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14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/>
    </xf>
    <xf numFmtId="0" fontId="14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5" fillId="4" borderId="9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14" fillId="3" borderId="9" xfId="0" applyFont="1" applyFill="1" applyBorder="1" applyAlignment="1">
      <alignment/>
    </xf>
    <xf numFmtId="0" fontId="14" fillId="3" borderId="9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4" fillId="4" borderId="9" xfId="0" applyFont="1" applyFill="1" applyBorder="1" applyAlignment="1">
      <alignment/>
    </xf>
    <xf numFmtId="0" fontId="14" fillId="4" borderId="9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24" fillId="5" borderId="9" xfId="0" applyFont="1" applyFill="1" applyBorder="1" applyAlignment="1">
      <alignment/>
    </xf>
    <xf numFmtId="0" fontId="23" fillId="5" borderId="9" xfId="0" applyFont="1" applyFill="1" applyBorder="1" applyAlignment="1">
      <alignment/>
    </xf>
    <xf numFmtId="0" fontId="25" fillId="5" borderId="9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 CE"/>
                <a:ea typeface="Arial CE"/>
                <a:cs typeface="Arial CE"/>
              </a:rPr>
              <a:t>GRAFICKÉ VYHODNOTENIE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HODNOTENIE1!$B$16</c:f>
              <c:strCache>
                <c:ptCount val="1"/>
                <c:pt idx="0">
                  <c:v>Otázka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HODNOTENIE1!$C$16</c:f>
              <c:numCache/>
            </c:numRef>
          </c:val>
        </c:ser>
        <c:ser>
          <c:idx val="1"/>
          <c:order val="1"/>
          <c:tx>
            <c:strRef>
              <c:f>HODNOTENIE1!$B$17</c:f>
              <c:strCache>
                <c:ptCount val="1"/>
                <c:pt idx="0">
                  <c:v>Otázka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HODNOTENIE1!$C$17</c:f>
              <c:numCache/>
            </c:numRef>
          </c:val>
        </c:ser>
        <c:ser>
          <c:idx val="2"/>
          <c:order val="2"/>
          <c:tx>
            <c:strRef>
              <c:f>HODNOTENIE1!$B$18</c:f>
              <c:strCache>
                <c:ptCount val="1"/>
                <c:pt idx="0">
                  <c:v>Otázka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HODNOTENIE1!$C$18</c:f>
              <c:numCache/>
            </c:numRef>
          </c:val>
        </c:ser>
        <c:ser>
          <c:idx val="3"/>
          <c:order val="3"/>
          <c:tx>
            <c:strRef>
              <c:f>HODNOTENIE1!$B$19</c:f>
              <c:strCache>
                <c:ptCount val="1"/>
                <c:pt idx="0">
                  <c:v>Otázka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HODNOTENIE1!$C$19</c:f>
              <c:numCache/>
            </c:numRef>
          </c:val>
        </c:ser>
        <c:ser>
          <c:idx val="4"/>
          <c:order val="4"/>
          <c:tx>
            <c:strRef>
              <c:f>HODNOTENIE1!$B$20</c:f>
              <c:strCache>
                <c:ptCount val="1"/>
                <c:pt idx="0">
                  <c:v>Otázka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HODNOTENIE1!$C$20</c:f>
              <c:numCache/>
            </c:numRef>
          </c:val>
        </c:ser>
        <c:gapWidth val="100"/>
        <c:axId val="52367830"/>
        <c:axId val="1548423"/>
      </c:bar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8423"/>
        <c:crosses val="autoZero"/>
        <c:auto val="1"/>
        <c:lblOffset val="100"/>
        <c:noMultiLvlLbl val="0"/>
      </c:catAx>
      <c:valAx>
        <c:axId val="1548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67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9900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725"/>
          <c:y val="0.06525"/>
          <c:w val="0.83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HODNOTENIE2!$C$3</c:f>
              <c:strCache>
                <c:ptCount val="1"/>
                <c:pt idx="0">
                  <c:v>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>
                <c:ptCount val="6"/>
                <c:pt idx="0">
                  <c:v>Úloha 1</c:v>
                </c:pt>
                <c:pt idx="1">
                  <c:v>Úloha 2</c:v>
                </c:pt>
                <c:pt idx="2">
                  <c:v>Úloha 3</c:v>
                </c:pt>
                <c:pt idx="3">
                  <c:v>Úloha 4</c:v>
                </c:pt>
                <c:pt idx="4">
                  <c:v>Úloha 5</c:v>
                </c:pt>
                <c:pt idx="5">
                  <c:v>Úloha 6</c:v>
                </c:pt>
              </c:strCache>
            </c:strRef>
          </c:cat>
          <c:val>
            <c:numRef>
              <c:f>HODNOTENIE2!$C$4:$C$9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HODNOTENIE2!$D$3</c:f>
              <c:strCache>
                <c:ptCount val="1"/>
                <c:pt idx="0">
                  <c:v>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>
                <c:ptCount val="6"/>
                <c:pt idx="0">
                  <c:v>Úloha 1</c:v>
                </c:pt>
                <c:pt idx="1">
                  <c:v>Úloha 2</c:v>
                </c:pt>
                <c:pt idx="2">
                  <c:v>Úloha 3</c:v>
                </c:pt>
                <c:pt idx="3">
                  <c:v>Úloha 4</c:v>
                </c:pt>
                <c:pt idx="4">
                  <c:v>Úloha 5</c:v>
                </c:pt>
                <c:pt idx="5">
                  <c:v>Úloha 6</c:v>
                </c:pt>
              </c:strCache>
            </c:strRef>
          </c:cat>
          <c:val>
            <c:numRef>
              <c:f>HODNOTENIE2!$D$4:$D$9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HODNOTENIE2!$E$3</c:f>
              <c:strCache>
                <c:ptCount val="1"/>
                <c:pt idx="0">
                  <c:v>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>
                <c:ptCount val="6"/>
                <c:pt idx="0">
                  <c:v>Úloha 1</c:v>
                </c:pt>
                <c:pt idx="1">
                  <c:v>Úloha 2</c:v>
                </c:pt>
                <c:pt idx="2">
                  <c:v>Úloha 3</c:v>
                </c:pt>
                <c:pt idx="3">
                  <c:v>Úloha 4</c:v>
                </c:pt>
                <c:pt idx="4">
                  <c:v>Úloha 5</c:v>
                </c:pt>
                <c:pt idx="5">
                  <c:v>Úloha 6</c:v>
                </c:pt>
              </c:strCache>
            </c:strRef>
          </c:cat>
          <c:val>
            <c:numRef>
              <c:f>HODNOTENIE2!$E$4:$E$9</c:f>
              <c:numCache>
                <c:ptCount val="6"/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HODNOTENIE2!$F$3</c:f>
              <c:strCache>
                <c:ptCount val="1"/>
                <c:pt idx="0">
                  <c:v>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>
                <c:ptCount val="6"/>
                <c:pt idx="0">
                  <c:v>Úloha 1</c:v>
                </c:pt>
                <c:pt idx="1">
                  <c:v>Úloha 2</c:v>
                </c:pt>
                <c:pt idx="2">
                  <c:v>Úloha 3</c:v>
                </c:pt>
                <c:pt idx="3">
                  <c:v>Úloha 4</c:v>
                </c:pt>
                <c:pt idx="4">
                  <c:v>Úloha 5</c:v>
                </c:pt>
                <c:pt idx="5">
                  <c:v>Úloha 6</c:v>
                </c:pt>
              </c:strCache>
            </c:strRef>
          </c:cat>
          <c:val>
            <c:numRef>
              <c:f>HODNOTENIE2!$F$4:$F$9</c:f>
              <c:numCache>
                <c:ptCount val="6"/>
                <c:pt idx="5">
                  <c:v>0</c:v>
                </c:pt>
              </c:numCache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3409"/>
        <c:crosses val="autoZero"/>
        <c:auto val="1"/>
        <c:lblOffset val="100"/>
        <c:noMultiLvlLbl val="0"/>
      </c:catAx>
      <c:valAx>
        <c:axId val="583134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3580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5"/>
          <c:y val="0.34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Grafické vyhodnotenie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HODNOTENIE2!$C$3</c:f>
              <c:strCache>
                <c:ptCount val="1"/>
                <c:pt idx="0">
                  <c:v>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/>
            </c:strRef>
          </c:cat>
          <c:val>
            <c:numRef>
              <c:f>HODNOTENIE2!$C$4:$C$9</c:f>
              <c:numCache/>
            </c:numRef>
          </c:val>
        </c:ser>
        <c:ser>
          <c:idx val="1"/>
          <c:order val="1"/>
          <c:tx>
            <c:strRef>
              <c:f>HODNOTENIE2!$D$3</c:f>
              <c:strCache>
                <c:ptCount val="1"/>
                <c:pt idx="0">
                  <c:v>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/>
            </c:strRef>
          </c:cat>
          <c:val>
            <c:numRef>
              <c:f>HODNOTENIE2!$D$4:$D$9</c:f>
              <c:numCache/>
            </c:numRef>
          </c:val>
        </c:ser>
        <c:ser>
          <c:idx val="2"/>
          <c:order val="2"/>
          <c:tx>
            <c:strRef>
              <c:f>HODNOTENIE2!$E$3</c:f>
              <c:strCache>
                <c:ptCount val="1"/>
                <c:pt idx="0">
                  <c:v>c)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/>
            </c:strRef>
          </c:cat>
          <c:val>
            <c:numRef>
              <c:f>HODNOTENIE2!$E$4:$E$9</c:f>
              <c:numCache/>
            </c:numRef>
          </c:val>
        </c:ser>
        <c:ser>
          <c:idx val="3"/>
          <c:order val="3"/>
          <c:tx>
            <c:strRef>
              <c:f>HODNOTENIE2!$F$3</c:f>
              <c:strCache>
                <c:ptCount val="1"/>
                <c:pt idx="0">
                  <c:v>d)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HODNOTENIE2!$B$4:$B$9</c:f>
              <c:strCache/>
            </c:strRef>
          </c:cat>
          <c:val>
            <c:numRef>
              <c:f>HODNOTENIE2!$F$4:$F$9</c:f>
              <c:numCache/>
            </c:numRef>
          </c:val>
        </c:ser>
        <c:axId val="55058634"/>
        <c:axId val="25765659"/>
      </c:bar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65659"/>
        <c:crosses val="autoZero"/>
        <c:auto val="1"/>
        <c:lblOffset val="100"/>
        <c:noMultiLvlLbl val="0"/>
      </c:catAx>
      <c:valAx>
        <c:axId val="257656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863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Grafické vyhodnotenie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HODNOTENIE2!$B$41:$B$46</c:f>
              <c:strCache/>
            </c:strRef>
          </c:cat>
          <c:val>
            <c:numRef>
              <c:f>HODNOTENIE2!$C$41:$C$46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HODNOTENIE2!$B$41:$B$46</c:f>
              <c:strCache/>
            </c:strRef>
          </c:cat>
          <c:val>
            <c:numRef>
              <c:f>HODNOTENIE2!$D$41:$D$46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HODNOTENIE2!$B$41:$B$46</c:f>
              <c:strCache/>
            </c:strRef>
          </c:cat>
          <c:val>
            <c:numRef>
              <c:f>HODNOTENIE2!$E$41:$E$46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HODNOTENIE2!$B$41:$B$46</c:f>
              <c:strCache/>
            </c:strRef>
          </c:cat>
          <c:val>
            <c:numRef>
              <c:f>HODNOTENIE2!$F$41:$F$46</c:f>
              <c:numCache/>
            </c:numRef>
          </c:val>
        </c:ser>
        <c:axId val="30564340"/>
        <c:axId val="6643605"/>
      </c:bar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605"/>
        <c:crosses val="autoZero"/>
        <c:auto val="1"/>
        <c:lblOffset val="100"/>
        <c:noMultiLvlLbl val="0"/>
      </c:catAx>
      <c:valAx>
        <c:axId val="66436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6434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9</xdr:row>
      <xdr:rowOff>9525</xdr:rowOff>
    </xdr:from>
    <xdr:to>
      <xdr:col>8</xdr:col>
      <xdr:colOff>76200</xdr:colOff>
      <xdr:row>9</xdr:row>
      <xdr:rowOff>9525</xdr:rowOff>
    </xdr:to>
    <xdr:sp>
      <xdr:nvSpPr>
        <xdr:cNvPr id="1" name="Line 8"/>
        <xdr:cNvSpPr>
          <a:spLocks/>
        </xdr:cNvSpPr>
      </xdr:nvSpPr>
      <xdr:spPr>
        <a:xfrm>
          <a:off x="2752725" y="1619250"/>
          <a:ext cx="2809875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666750</xdr:colOff>
      <xdr:row>11</xdr:row>
      <xdr:rowOff>19050</xdr:rowOff>
    </xdr:from>
    <xdr:to>
      <xdr:col>8</xdr:col>
      <xdr:colOff>142875</xdr:colOff>
      <xdr:row>11</xdr:row>
      <xdr:rowOff>19050</xdr:rowOff>
    </xdr:to>
    <xdr:sp>
      <xdr:nvSpPr>
        <xdr:cNvPr id="2" name="Line 9"/>
        <xdr:cNvSpPr>
          <a:spLocks/>
        </xdr:cNvSpPr>
      </xdr:nvSpPr>
      <xdr:spPr>
        <a:xfrm>
          <a:off x="2724150" y="1952625"/>
          <a:ext cx="2905125" cy="0"/>
        </a:xfrm>
        <a:prstGeom prst="line">
          <a:avLst/>
        </a:prstGeom>
        <a:noFill/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152400</xdr:colOff>
      <xdr:row>9</xdr:row>
      <xdr:rowOff>19050</xdr:rowOff>
    </xdr:from>
    <xdr:to>
      <xdr:col>5</xdr:col>
      <xdr:colOff>133350</xdr:colOff>
      <xdr:row>10</xdr:row>
      <xdr:rowOff>38100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895600" y="1628775"/>
          <a:ext cx="666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a</a:t>
          </a:r>
        </a:p>
      </xdr:txBody>
    </xdr:sp>
    <xdr:clientData/>
  </xdr:twoCellAnchor>
  <xdr:twoCellAnchor>
    <xdr:from>
      <xdr:col>4</xdr:col>
      <xdr:colOff>85725</xdr:colOff>
      <xdr:row>11</xdr:row>
      <xdr:rowOff>28575</xdr:rowOff>
    </xdr:from>
    <xdr:to>
      <xdr:col>5</xdr:col>
      <xdr:colOff>161925</xdr:colOff>
      <xdr:row>12</xdr:row>
      <xdr:rowOff>85725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1962150"/>
          <a:ext cx="7620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twoCellAnchor>
  <xdr:twoCellAnchor>
    <xdr:from>
      <xdr:col>4</xdr:col>
      <xdr:colOff>9525</xdr:colOff>
      <xdr:row>17</xdr:row>
      <xdr:rowOff>133350</xdr:rowOff>
    </xdr:from>
    <xdr:to>
      <xdr:col>8</xdr:col>
      <xdr:colOff>485775</xdr:colOff>
      <xdr:row>22</xdr:row>
      <xdr:rowOff>95250</xdr:rowOff>
    </xdr:to>
    <xdr:sp>
      <xdr:nvSpPr>
        <xdr:cNvPr id="5" name="Line 14"/>
        <xdr:cNvSpPr>
          <a:spLocks/>
        </xdr:cNvSpPr>
      </xdr:nvSpPr>
      <xdr:spPr>
        <a:xfrm flipV="1">
          <a:off x="2752725" y="3038475"/>
          <a:ext cx="3219450" cy="771525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19</xdr:row>
      <xdr:rowOff>85725</xdr:rowOff>
    </xdr:from>
    <xdr:to>
      <xdr:col>8</xdr:col>
      <xdr:colOff>523875</xdr:colOff>
      <xdr:row>23</xdr:row>
      <xdr:rowOff>38100</xdr:rowOff>
    </xdr:to>
    <xdr:sp>
      <xdr:nvSpPr>
        <xdr:cNvPr id="6" name="Line 15"/>
        <xdr:cNvSpPr>
          <a:spLocks/>
        </xdr:cNvSpPr>
      </xdr:nvSpPr>
      <xdr:spPr>
        <a:xfrm>
          <a:off x="2800350" y="3314700"/>
          <a:ext cx="3209925" cy="60007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76200</xdr:rowOff>
    </xdr:from>
    <xdr:to>
      <xdr:col>8</xdr:col>
      <xdr:colOff>476250</xdr:colOff>
      <xdr:row>20</xdr:row>
      <xdr:rowOff>66675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5562600" y="3143250"/>
          <a:ext cx="4000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 CE"/>
              <a:ea typeface="Arial CE"/>
              <a:cs typeface="Arial CE"/>
            </a:rPr>
            <a:t>n</a:t>
          </a:r>
        </a:p>
      </xdr:txBody>
    </xdr:sp>
    <xdr:clientData/>
  </xdr:twoCellAnchor>
  <xdr:twoCellAnchor>
    <xdr:from>
      <xdr:col>8</xdr:col>
      <xdr:colOff>104775</xdr:colOff>
      <xdr:row>21</xdr:row>
      <xdr:rowOff>47625</xdr:rowOff>
    </xdr:from>
    <xdr:to>
      <xdr:col>8</xdr:col>
      <xdr:colOff>609600</xdr:colOff>
      <xdr:row>22</xdr:row>
      <xdr:rowOff>104775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5591175" y="3600450"/>
          <a:ext cx="504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m</a:t>
          </a:r>
        </a:p>
      </xdr:txBody>
    </xdr:sp>
    <xdr:clientData/>
  </xdr:twoCellAnchor>
  <xdr:twoCellAnchor>
    <xdr:from>
      <xdr:col>5</xdr:col>
      <xdr:colOff>66675</xdr:colOff>
      <xdr:row>27</xdr:row>
      <xdr:rowOff>0</xdr:rowOff>
    </xdr:from>
    <xdr:to>
      <xdr:col>8</xdr:col>
      <xdr:colOff>428625</xdr:colOff>
      <xdr:row>31</xdr:row>
      <xdr:rowOff>133350</xdr:rowOff>
    </xdr:to>
    <xdr:sp>
      <xdr:nvSpPr>
        <xdr:cNvPr id="9" name="AutoShape 20"/>
        <xdr:cNvSpPr>
          <a:spLocks/>
        </xdr:cNvSpPr>
      </xdr:nvSpPr>
      <xdr:spPr>
        <a:xfrm>
          <a:off x="3495675" y="4524375"/>
          <a:ext cx="2419350" cy="7810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39</xdr:row>
      <xdr:rowOff>76200</xdr:rowOff>
    </xdr:from>
    <xdr:to>
      <xdr:col>5</xdr:col>
      <xdr:colOff>276225</xdr:colOff>
      <xdr:row>41</xdr:row>
      <xdr:rowOff>47625</xdr:rowOff>
    </xdr:to>
    <xdr:sp>
      <xdr:nvSpPr>
        <xdr:cNvPr id="10" name="Rectangle 24"/>
        <xdr:cNvSpPr>
          <a:spLocks/>
        </xdr:cNvSpPr>
      </xdr:nvSpPr>
      <xdr:spPr>
        <a:xfrm>
          <a:off x="3219450" y="6543675"/>
          <a:ext cx="485775" cy="295275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600075</xdr:colOff>
      <xdr:row>37</xdr:row>
      <xdr:rowOff>47625</xdr:rowOff>
    </xdr:from>
    <xdr:to>
      <xdr:col>7</xdr:col>
      <xdr:colOff>276225</xdr:colOff>
      <xdr:row>41</xdr:row>
      <xdr:rowOff>76200</xdr:rowOff>
    </xdr:to>
    <xdr:sp>
      <xdr:nvSpPr>
        <xdr:cNvPr id="11" name="Rectangle 25"/>
        <xdr:cNvSpPr>
          <a:spLocks/>
        </xdr:cNvSpPr>
      </xdr:nvSpPr>
      <xdr:spPr>
        <a:xfrm>
          <a:off x="4714875" y="6191250"/>
          <a:ext cx="3619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590550</xdr:colOff>
      <xdr:row>37</xdr:row>
      <xdr:rowOff>133350</xdr:rowOff>
    </xdr:from>
    <xdr:to>
      <xdr:col>8</xdr:col>
      <xdr:colOff>495300</xdr:colOff>
      <xdr:row>40</xdr:row>
      <xdr:rowOff>38100</xdr:rowOff>
    </xdr:to>
    <xdr:sp>
      <xdr:nvSpPr>
        <xdr:cNvPr id="12" name="AutoShape 26"/>
        <xdr:cNvSpPr>
          <a:spLocks/>
        </xdr:cNvSpPr>
      </xdr:nvSpPr>
      <xdr:spPr>
        <a:xfrm>
          <a:off x="5391150" y="6276975"/>
          <a:ext cx="5905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457200</xdr:colOff>
      <xdr:row>37</xdr:row>
      <xdr:rowOff>66675</xdr:rowOff>
    </xdr:from>
    <xdr:to>
      <xdr:col>6</xdr:col>
      <xdr:colOff>371475</xdr:colOff>
      <xdr:row>39</xdr:row>
      <xdr:rowOff>104775</xdr:rowOff>
    </xdr:to>
    <xdr:sp>
      <xdr:nvSpPr>
        <xdr:cNvPr id="13" name="AutoShape 27"/>
        <xdr:cNvSpPr>
          <a:spLocks/>
        </xdr:cNvSpPr>
      </xdr:nvSpPr>
      <xdr:spPr>
        <a:xfrm>
          <a:off x="3886200" y="6210300"/>
          <a:ext cx="600075" cy="361950"/>
        </a:xfrm>
        <a:prstGeom prst="trapezoid">
          <a:avLst/>
        </a:prstGeom>
        <a:solidFill>
          <a:srgbClr val="FFFFFF"/>
        </a:soli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285750</xdr:colOff>
      <xdr:row>45</xdr:row>
      <xdr:rowOff>114300</xdr:rowOff>
    </xdr:from>
    <xdr:to>
      <xdr:col>8</xdr:col>
      <xdr:colOff>561975</xdr:colOff>
      <xdr:row>50</xdr:row>
      <xdr:rowOff>47625</xdr:rowOff>
    </xdr:to>
    <xdr:sp>
      <xdr:nvSpPr>
        <xdr:cNvPr id="14" name="AutoShape 31"/>
        <xdr:cNvSpPr>
          <a:spLocks/>
        </xdr:cNvSpPr>
      </xdr:nvSpPr>
      <xdr:spPr>
        <a:xfrm>
          <a:off x="4400550" y="7553325"/>
          <a:ext cx="1647825" cy="742950"/>
        </a:xfrm>
        <a:prstGeom prst="trapezoid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66675</xdr:rowOff>
    </xdr:from>
    <xdr:to>
      <xdr:col>2</xdr:col>
      <xdr:colOff>904875</xdr:colOff>
      <xdr:row>9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447675" y="1038225"/>
          <a:ext cx="1828800" cy="4667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noFill/>
              </a:ln>
              <a:solidFill>
                <a:srgbClr val="FF9900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Vyhodnotenie</a:t>
          </a:r>
        </a:p>
      </xdr:txBody>
    </xdr:sp>
    <xdr:clientData/>
  </xdr:twoCellAnchor>
  <xdr:twoCellAnchor>
    <xdr:from>
      <xdr:col>3</xdr:col>
      <xdr:colOff>304800</xdr:colOff>
      <xdr:row>4</xdr:row>
      <xdr:rowOff>66675</xdr:rowOff>
    </xdr:from>
    <xdr:to>
      <xdr:col>8</xdr:col>
      <xdr:colOff>609600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2590800" y="714375"/>
        <a:ext cx="37338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16</xdr:row>
      <xdr:rowOff>104775</xdr:rowOff>
    </xdr:from>
    <xdr:to>
      <xdr:col>8</xdr:col>
      <xdr:colOff>352425</xdr:colOff>
      <xdr:row>21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3676650" y="2733675"/>
          <a:ext cx="2390775" cy="1000125"/>
        </a:xfrm>
        <a:prstGeom prst="cloudCallout">
          <a:avLst>
            <a:gd name="adj1" fmla="val -135203"/>
            <a:gd name="adj2" fmla="val 90953"/>
          </a:avLst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Maximálne môžeš získať 5 bodov.
Máš menej? Skús to ešte raz!</a:t>
          </a:r>
        </a:p>
      </xdr:txBody>
    </xdr:sp>
    <xdr:clientData/>
  </xdr:twoCellAnchor>
  <xdr:twoCellAnchor>
    <xdr:from>
      <xdr:col>1</xdr:col>
      <xdr:colOff>28575</xdr:colOff>
      <xdr:row>22</xdr:row>
      <xdr:rowOff>133350</xdr:rowOff>
    </xdr:from>
    <xdr:to>
      <xdr:col>2</xdr:col>
      <xdr:colOff>28575</xdr:colOff>
      <xdr:row>27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33709" t="8778" r="29740" b="22677"/>
        <a:stretch>
          <a:fillRect/>
        </a:stretch>
      </xdr:blipFill>
      <xdr:spPr>
        <a:xfrm>
          <a:off x="714375" y="3952875"/>
          <a:ext cx="685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6</xdr:row>
      <xdr:rowOff>28575</xdr:rowOff>
    </xdr:from>
    <xdr:to>
      <xdr:col>11</xdr:col>
      <xdr:colOff>542925</xdr:colOff>
      <xdr:row>18</xdr:row>
      <xdr:rowOff>76200</xdr:rowOff>
    </xdr:to>
    <xdr:graphicFrame>
      <xdr:nvGraphicFramePr>
        <xdr:cNvPr id="1" name="Chart 2"/>
        <xdr:cNvGraphicFramePr/>
      </xdr:nvGraphicFramePr>
      <xdr:xfrm>
        <a:off x="4981575" y="1076325"/>
        <a:ext cx="31051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390525</xdr:colOff>
      <xdr:row>0</xdr:row>
      <xdr:rowOff>123825</xdr:rowOff>
    </xdr:from>
    <xdr:to>
      <xdr:col>10</xdr:col>
      <xdr:colOff>523875</xdr:colOff>
      <xdr:row>5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33709" t="8778" r="29740" b="22677"/>
        <a:stretch>
          <a:fillRect/>
        </a:stretch>
      </xdr:blipFill>
      <xdr:spPr>
        <a:xfrm>
          <a:off x="6562725" y="12382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4</xdr:row>
      <xdr:rowOff>47625</xdr:rowOff>
    </xdr:from>
    <xdr:to>
      <xdr:col>9</xdr:col>
      <xdr:colOff>333375</xdr:colOff>
      <xdr:row>8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6010275" y="695325"/>
          <a:ext cx="876300" cy="657225"/>
        </a:xfrm>
        <a:prstGeom prst="curved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533400</xdr:colOff>
      <xdr:row>13</xdr:row>
      <xdr:rowOff>57150</xdr:rowOff>
    </xdr:from>
    <xdr:to>
      <xdr:col>8</xdr:col>
      <xdr:colOff>66675</xdr:colOff>
      <xdr:row>30</xdr:row>
      <xdr:rowOff>0</xdr:rowOff>
    </xdr:to>
    <xdr:graphicFrame>
      <xdr:nvGraphicFramePr>
        <xdr:cNvPr id="2" name="Chart 1"/>
        <xdr:cNvGraphicFramePr/>
      </xdr:nvGraphicFramePr>
      <xdr:xfrm>
        <a:off x="533400" y="2162175"/>
        <a:ext cx="5400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304800</xdr:colOff>
      <xdr:row>4</xdr:row>
      <xdr:rowOff>85725</xdr:rowOff>
    </xdr:from>
    <xdr:to>
      <xdr:col>11</xdr:col>
      <xdr:colOff>495300</xdr:colOff>
      <xdr:row>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6858000" y="733425"/>
          <a:ext cx="1562100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blipFill>
                <a:blip r:embed="rId4"/>
                <a:srcRect/>
                <a:stretch>
                  <a:fillRect/>
                </a:stretch>
              </a:blipFill>
              <a:effectLst>
                <a:outerShdw dist="563971" dir="14049740" sx="125000" sy="125000" algn="tl">
                  <a:srgbClr val="C7DFD3">
                    <a:alpha val="100000"/>
                  </a:srgbClr>
                </a:outerShdw>
              </a:effectLst>
              <a:latin typeface="Times New Roman"/>
              <a:cs typeface="Times New Roman"/>
            </a:rPr>
            <a:t>Bodové hodnotenie</a:t>
          </a:r>
        </a:p>
      </xdr:txBody>
    </xdr:sp>
    <xdr:clientData/>
  </xdr:twoCellAnchor>
  <xdr:twoCellAnchor>
    <xdr:from>
      <xdr:col>8</xdr:col>
      <xdr:colOff>485775</xdr:colOff>
      <xdr:row>14</xdr:row>
      <xdr:rowOff>47625</xdr:rowOff>
    </xdr:from>
    <xdr:to>
      <xdr:col>12</xdr:col>
      <xdr:colOff>476250</xdr:colOff>
      <xdr:row>28</xdr:row>
      <xdr:rowOff>66675</xdr:rowOff>
    </xdr:to>
    <xdr:graphicFrame>
      <xdr:nvGraphicFramePr>
        <xdr:cNvPr id="4" name="Chart 5"/>
        <xdr:cNvGraphicFramePr/>
      </xdr:nvGraphicFramePr>
      <xdr:xfrm>
        <a:off x="6353175" y="2314575"/>
        <a:ext cx="27336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8</xdr:row>
      <xdr:rowOff>28575</xdr:rowOff>
    </xdr:from>
    <xdr:to>
      <xdr:col>11</xdr:col>
      <xdr:colOff>581025</xdr:colOff>
      <xdr:row>13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6905625" y="1323975"/>
          <a:ext cx="1600200" cy="828675"/>
        </a:xfrm>
        <a:prstGeom prst="cloudCallout">
          <a:avLst>
            <a:gd name="adj1" fmla="val -128523"/>
            <a:gd name="adj2" fmla="val 9252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Porovnaj nás!</a:t>
          </a:r>
        </a:p>
      </xdr:txBody>
    </xdr:sp>
    <xdr:clientData/>
  </xdr:twoCellAnchor>
  <xdr:twoCellAnchor>
    <xdr:from>
      <xdr:col>6</xdr:col>
      <xdr:colOff>628650</xdr:colOff>
      <xdr:row>13</xdr:row>
      <xdr:rowOff>152400</xdr:rowOff>
    </xdr:from>
    <xdr:to>
      <xdr:col>7</xdr:col>
      <xdr:colOff>647700</xdr:colOff>
      <xdr:row>18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rcRect l="33709" t="8778" r="29740" b="22677"/>
        <a:stretch>
          <a:fillRect/>
        </a:stretch>
      </xdr:blipFill>
      <xdr:spPr>
        <a:xfrm>
          <a:off x="5000625" y="22574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I54"/>
  <sheetViews>
    <sheetView showGridLines="0" workbookViewId="0" topLeftCell="A1">
      <selection activeCell="E61" sqref="E61"/>
    </sheetView>
  </sheetViews>
  <sheetFormatPr defaultColWidth="9.00390625" defaultRowHeight="12.75"/>
  <sheetData>
    <row r="2" spans="2:7" ht="15.75">
      <c r="B2" s="51" t="s">
        <v>11</v>
      </c>
      <c r="C2" s="52"/>
      <c r="D2" s="52"/>
      <c r="E2" s="52"/>
      <c r="F2" s="52"/>
      <c r="G2" s="52"/>
    </row>
    <row r="3" spans="2:7" ht="15.75">
      <c r="B3" s="51" t="s">
        <v>12</v>
      </c>
      <c r="C3" s="52"/>
      <c r="D3" s="55"/>
      <c r="E3" s="56"/>
      <c r="F3" s="57"/>
      <c r="G3" s="52"/>
    </row>
    <row r="5" ht="15.75">
      <c r="B5" s="2" t="s">
        <v>13</v>
      </c>
    </row>
    <row r="6" ht="15.75">
      <c r="B6" s="2" t="s">
        <v>0</v>
      </c>
    </row>
    <row r="8" spans="1:9" ht="12.75">
      <c r="A8" s="50"/>
      <c r="B8" s="50"/>
      <c r="C8" s="50"/>
      <c r="D8" s="50"/>
      <c r="E8" s="50"/>
      <c r="F8" s="50"/>
      <c r="G8" s="50"/>
      <c r="H8" s="50"/>
      <c r="I8" s="50"/>
    </row>
    <row r="10" ht="12.75">
      <c r="B10" s="1" t="s">
        <v>1</v>
      </c>
    </row>
    <row r="17" spans="1:9" ht="12.75">
      <c r="A17" s="50"/>
      <c r="B17" s="50"/>
      <c r="C17" s="50"/>
      <c r="D17" s="50"/>
      <c r="E17" s="50"/>
      <c r="F17" s="50"/>
      <c r="G17" s="50"/>
      <c r="H17" s="50"/>
      <c r="I17" s="50"/>
    </row>
    <row r="19" ht="12.75">
      <c r="B19" s="1" t="s">
        <v>2</v>
      </c>
    </row>
    <row r="26" spans="1:9" ht="12.75">
      <c r="A26" s="50"/>
      <c r="B26" s="50"/>
      <c r="C26" s="50"/>
      <c r="D26" s="50"/>
      <c r="E26" s="50"/>
      <c r="F26" s="50"/>
      <c r="G26" s="50"/>
      <c r="H26" s="50"/>
      <c r="I26" s="50"/>
    </row>
    <row r="28" ht="12.75">
      <c r="B28" s="1" t="s">
        <v>3</v>
      </c>
    </row>
    <row r="35" spans="1:9" ht="12.75">
      <c r="A35" s="50"/>
      <c r="B35" s="50"/>
      <c r="C35" s="50"/>
      <c r="D35" s="50"/>
      <c r="E35" s="50"/>
      <c r="F35" s="50"/>
      <c r="G35" s="50"/>
      <c r="H35" s="50"/>
      <c r="I35" s="50"/>
    </row>
    <row r="37" ht="12.75">
      <c r="B37" s="1" t="s">
        <v>9</v>
      </c>
    </row>
    <row r="44" spans="1:9" ht="12.75">
      <c r="A44" s="50"/>
      <c r="B44" s="50"/>
      <c r="C44" s="50"/>
      <c r="D44" s="50"/>
      <c r="E44" s="50"/>
      <c r="F44" s="50"/>
      <c r="G44" s="50"/>
      <c r="H44" s="50"/>
      <c r="I44" s="50"/>
    </row>
    <row r="46" ht="12.75">
      <c r="B46" s="1" t="s">
        <v>10</v>
      </c>
    </row>
    <row r="54" spans="1:9" ht="12.75">
      <c r="A54" s="52"/>
      <c r="B54" s="53" t="s">
        <v>62</v>
      </c>
      <c r="C54" s="52"/>
      <c r="D54" s="52"/>
      <c r="E54" s="52"/>
      <c r="F54" s="52"/>
      <c r="G54" s="52"/>
      <c r="H54" s="52"/>
      <c r="I54" s="52"/>
    </row>
  </sheetData>
  <mergeCells count="1">
    <mergeCell ref="D3:F3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O30"/>
  <sheetViews>
    <sheetView showGridLines="0" workbookViewId="0" topLeftCell="A1">
      <selection activeCell="D26" sqref="D26"/>
    </sheetView>
  </sheetViews>
  <sheetFormatPr defaultColWidth="9.00390625" defaultRowHeight="12.75"/>
  <cols>
    <col min="3" max="3" width="12.00390625" style="0" customWidth="1"/>
  </cols>
  <sheetData>
    <row r="1" spans="1:15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12.7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ht="12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1:15" ht="12.7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</row>
    <row r="5" spans="1:15" ht="12.7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</row>
    <row r="6" spans="1:15" ht="12.75">
      <c r="A6" s="28"/>
      <c r="B6" s="48" t="s">
        <v>4</v>
      </c>
      <c r="C6" s="48" t="b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12.75">
      <c r="A7" s="28"/>
      <c r="B7" s="49"/>
      <c r="C7" s="4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5" ht="12.75">
      <c r="A8" s="28"/>
      <c r="B8" s="48" t="s">
        <v>5</v>
      </c>
      <c r="C8" s="48" t="b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2.75">
      <c r="A9" s="28"/>
      <c r="B9" s="49"/>
      <c r="C9" s="4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1:15" ht="12.75">
      <c r="A10" s="28"/>
      <c r="B10" s="48" t="s">
        <v>6</v>
      </c>
      <c r="C10" s="48" t="b"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5" ht="12.75">
      <c r="A11" s="28"/>
      <c r="B11" s="49"/>
      <c r="C11" s="4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</row>
    <row r="12" spans="1:15" ht="12.75">
      <c r="A12" s="28"/>
      <c r="B12" s="48" t="s">
        <v>7</v>
      </c>
      <c r="C12" s="48" t="b"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1:15" ht="12.75">
      <c r="A13" s="28"/>
      <c r="B13" s="49"/>
      <c r="C13" s="4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</row>
    <row r="14" spans="1:15" ht="12.75">
      <c r="A14" s="28"/>
      <c r="B14" s="48" t="s">
        <v>8</v>
      </c>
      <c r="C14" s="48" t="b"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1:15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</row>
    <row r="16" spans="1:15" ht="15.75">
      <c r="A16" s="28"/>
      <c r="B16" s="44" t="s">
        <v>4</v>
      </c>
      <c r="C16" s="45">
        <f>IF(C6=TRUE,1,0)</f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0"/>
    </row>
    <row r="17" spans="1:15" ht="15.75">
      <c r="A17" s="28"/>
      <c r="B17" s="44" t="s">
        <v>5</v>
      </c>
      <c r="C17" s="45">
        <f>IF(C8=TRUE,1,0)</f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0"/>
    </row>
    <row r="18" spans="1:15" ht="15.75">
      <c r="A18" s="28"/>
      <c r="B18" s="44" t="s">
        <v>6</v>
      </c>
      <c r="C18" s="45">
        <f>IF(C10=TRUE,1,0)</f>
        <v>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0"/>
    </row>
    <row r="19" spans="1:15" ht="15.75">
      <c r="A19" s="28"/>
      <c r="B19" s="44" t="s">
        <v>7</v>
      </c>
      <c r="C19" s="45">
        <f>IF(C12=TRUE,1,0)</f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0"/>
    </row>
    <row r="20" spans="1:15" ht="15.75">
      <c r="A20" s="28"/>
      <c r="B20" s="44" t="s">
        <v>8</v>
      </c>
      <c r="C20" s="45">
        <f>IF(C14=TRUE,1,0)</f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5" ht="18">
      <c r="A21" s="28"/>
      <c r="B21" s="46" t="s">
        <v>59</v>
      </c>
      <c r="C21" s="47">
        <f>SUM(C16:C20)</f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0"/>
    </row>
    <row r="22" spans="1:15" ht="12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30"/>
    </row>
    <row r="23" spans="1:15" ht="12.7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30"/>
    </row>
    <row r="24" spans="1:15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2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30"/>
    </row>
    <row r="26" spans="1:15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2.7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</row>
    <row r="28" spans="1:15" ht="12.7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30"/>
    </row>
    <row r="29" spans="1:15" ht="12.7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5" ht="12.75">
      <c r="A30" s="3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2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K47"/>
  <sheetViews>
    <sheetView showGridLines="0" workbookViewId="0" topLeftCell="A1">
      <selection activeCell="M8" sqref="M8"/>
    </sheetView>
  </sheetViews>
  <sheetFormatPr defaultColWidth="9.00390625" defaultRowHeight="12.75"/>
  <sheetData>
    <row r="1" spans="1:11" ht="12.75">
      <c r="A1" s="3"/>
      <c r="B1" s="4"/>
      <c r="C1" s="4"/>
      <c r="D1" s="4"/>
      <c r="E1" s="4"/>
      <c r="F1" s="4"/>
      <c r="G1" s="4"/>
      <c r="H1" s="4"/>
      <c r="I1" s="4"/>
      <c r="J1" s="4"/>
      <c r="K1" s="5"/>
    </row>
    <row r="2" spans="1:11" ht="15.75">
      <c r="A2" s="6"/>
      <c r="B2" s="59" t="s">
        <v>11</v>
      </c>
      <c r="C2" s="60"/>
      <c r="D2" s="60"/>
      <c r="E2" s="60"/>
      <c r="F2" s="60"/>
      <c r="G2" s="60"/>
      <c r="H2" s="60"/>
      <c r="I2" s="61"/>
      <c r="J2" s="7"/>
      <c r="K2" s="8"/>
    </row>
    <row r="3" spans="1:11" ht="12.75">
      <c r="A3" s="6"/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5.75">
      <c r="A4" s="6"/>
      <c r="B4" s="13" t="s">
        <v>14</v>
      </c>
      <c r="C4" s="7"/>
      <c r="D4" s="7"/>
      <c r="E4" s="7"/>
      <c r="F4" s="7"/>
      <c r="G4" s="7"/>
      <c r="H4" s="7"/>
      <c r="I4" s="7"/>
      <c r="J4" s="7"/>
      <c r="K4" s="8"/>
    </row>
    <row r="5" spans="1:11" ht="12.75">
      <c r="A5" s="6"/>
      <c r="B5" s="54" t="s">
        <v>47</v>
      </c>
      <c r="C5" s="7"/>
      <c r="D5" s="7"/>
      <c r="E5" s="7"/>
      <c r="F5" s="7"/>
      <c r="G5" s="7"/>
      <c r="H5" s="7"/>
      <c r="I5" s="7"/>
      <c r="J5" s="7"/>
      <c r="K5" s="8"/>
    </row>
    <row r="6" spans="1:11" ht="12.7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2.75">
      <c r="A7" s="6"/>
      <c r="B7" s="14" t="s">
        <v>15</v>
      </c>
      <c r="C7" s="15" t="s">
        <v>26</v>
      </c>
      <c r="D7" s="7"/>
      <c r="E7" s="7"/>
      <c r="F7" s="7"/>
      <c r="G7" s="7"/>
      <c r="H7" s="7"/>
      <c r="I7" s="7"/>
      <c r="J7" s="7"/>
      <c r="K7" s="8"/>
    </row>
    <row r="8" spans="1:11" ht="12.75">
      <c r="A8" s="6"/>
      <c r="B8" s="14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6"/>
      <c r="B9" s="14"/>
      <c r="C9" s="7" t="s">
        <v>20</v>
      </c>
      <c r="D9" s="7"/>
      <c r="E9" s="7"/>
      <c r="F9" s="22"/>
      <c r="G9" s="16" t="s">
        <v>16</v>
      </c>
      <c r="H9" s="7"/>
      <c r="I9" s="7"/>
      <c r="J9" s="7"/>
      <c r="K9" s="8"/>
    </row>
    <row r="10" spans="1:11" ht="12.75">
      <c r="A10" s="6"/>
      <c r="B10" s="14"/>
      <c r="C10" s="7" t="s">
        <v>21</v>
      </c>
      <c r="D10" s="7"/>
      <c r="E10" s="7"/>
      <c r="F10" s="22"/>
      <c r="G10" s="16" t="s">
        <v>17</v>
      </c>
      <c r="H10" s="7"/>
      <c r="I10" s="7"/>
      <c r="J10" s="7"/>
      <c r="K10" s="8"/>
    </row>
    <row r="11" spans="1:11" ht="12.75">
      <c r="A11" s="6"/>
      <c r="B11" s="14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6"/>
      <c r="B12" s="14" t="s">
        <v>18</v>
      </c>
      <c r="C12" s="15" t="s">
        <v>63</v>
      </c>
      <c r="D12" s="7"/>
      <c r="E12" s="7"/>
      <c r="F12" s="7"/>
      <c r="G12" s="7"/>
      <c r="H12" s="7"/>
      <c r="I12" s="7"/>
      <c r="J12" s="7"/>
      <c r="K12" s="8"/>
    </row>
    <row r="13" spans="1:11" ht="12.75">
      <c r="A13" s="6"/>
      <c r="B13" s="14"/>
      <c r="C13" s="15" t="s">
        <v>64</v>
      </c>
      <c r="D13" s="7"/>
      <c r="E13" s="7"/>
      <c r="F13" s="7"/>
      <c r="G13" s="7"/>
      <c r="H13" s="7"/>
      <c r="I13" s="7"/>
      <c r="J13" s="7"/>
      <c r="K13" s="8"/>
    </row>
    <row r="14" spans="1:11" ht="12.75">
      <c r="A14" s="6"/>
      <c r="B14" s="14"/>
      <c r="C14" s="7" t="s">
        <v>43</v>
      </c>
      <c r="D14" s="7"/>
      <c r="E14" s="7"/>
      <c r="F14" s="22"/>
      <c r="G14" s="16" t="s">
        <v>19</v>
      </c>
      <c r="H14" s="7"/>
      <c r="I14" s="7"/>
      <c r="J14" s="7"/>
      <c r="K14" s="8"/>
    </row>
    <row r="15" spans="1:11" ht="12.75">
      <c r="A15" s="6"/>
      <c r="B15" s="14"/>
      <c r="C15" s="7" t="s">
        <v>44</v>
      </c>
      <c r="D15" s="7"/>
      <c r="E15" s="7"/>
      <c r="F15" s="22"/>
      <c r="G15" s="16" t="s">
        <v>17</v>
      </c>
      <c r="H15" s="7"/>
      <c r="I15" s="7"/>
      <c r="J15" s="7"/>
      <c r="K15" s="8"/>
    </row>
    <row r="16" spans="1:11" ht="12.75">
      <c r="A16" s="6"/>
      <c r="B16" s="14"/>
      <c r="C16" s="7"/>
      <c r="D16" s="7"/>
      <c r="E16" s="7"/>
      <c r="F16" s="7"/>
      <c r="G16" s="7"/>
      <c r="H16" s="7"/>
      <c r="I16" s="7"/>
      <c r="J16" s="7"/>
      <c r="K16" s="8"/>
    </row>
    <row r="17" spans="1:11" ht="12.75">
      <c r="A17" s="6"/>
      <c r="B17" s="14" t="s">
        <v>22</v>
      </c>
      <c r="C17" s="15" t="s">
        <v>65</v>
      </c>
      <c r="D17" s="7"/>
      <c r="E17" s="7"/>
      <c r="F17" s="7"/>
      <c r="G17" s="7"/>
      <c r="H17" s="7"/>
      <c r="I17" s="7"/>
      <c r="J17" s="7"/>
      <c r="K17" s="8"/>
    </row>
    <row r="18" spans="1:11" ht="12.75">
      <c r="A18" s="6"/>
      <c r="B18" s="14"/>
      <c r="C18" s="15" t="s">
        <v>66</v>
      </c>
      <c r="D18" s="7"/>
      <c r="E18" s="7"/>
      <c r="F18" s="7"/>
      <c r="G18" s="7"/>
      <c r="H18" s="7"/>
      <c r="I18" s="7"/>
      <c r="J18" s="7"/>
      <c r="K18" s="8"/>
    </row>
    <row r="19" spans="1:11" ht="12.75">
      <c r="A19" s="6"/>
      <c r="B19" s="14"/>
      <c r="C19" s="14" t="s">
        <v>48</v>
      </c>
      <c r="D19" s="7"/>
      <c r="E19" s="7"/>
      <c r="F19" s="7"/>
      <c r="G19" s="7"/>
      <c r="H19" s="7"/>
      <c r="I19" s="7"/>
      <c r="J19" s="7"/>
      <c r="K19" s="8"/>
    </row>
    <row r="20" spans="1:11" ht="12.75">
      <c r="A20" s="6"/>
      <c r="B20" s="14"/>
      <c r="C20" s="23" t="s">
        <v>23</v>
      </c>
      <c r="D20" s="7"/>
      <c r="E20" s="7"/>
      <c r="F20" s="7"/>
      <c r="G20" s="7"/>
      <c r="H20" s="7"/>
      <c r="I20" s="7"/>
      <c r="J20" s="7"/>
      <c r="K20" s="8"/>
    </row>
    <row r="21" spans="1:11" ht="12.75">
      <c r="A21" s="6"/>
      <c r="B21" s="14"/>
      <c r="C21" s="7" t="s">
        <v>45</v>
      </c>
      <c r="D21" s="7"/>
      <c r="E21" s="7"/>
      <c r="F21" s="7"/>
      <c r="G21" s="7"/>
      <c r="H21" s="7"/>
      <c r="I21" s="7"/>
      <c r="J21" s="7"/>
      <c r="K21" s="8"/>
    </row>
    <row r="22" spans="1:11" ht="12.75">
      <c r="A22" s="6"/>
      <c r="B22" s="14"/>
      <c r="C22" s="7" t="s">
        <v>46</v>
      </c>
      <c r="D22" s="7"/>
      <c r="E22" s="7"/>
      <c r="F22" s="7"/>
      <c r="G22" s="7"/>
      <c r="H22" s="7"/>
      <c r="I22" s="7"/>
      <c r="J22" s="7"/>
      <c r="K22" s="8"/>
    </row>
    <row r="23" spans="1:11" ht="12.75">
      <c r="A23" s="6"/>
      <c r="B23" s="14"/>
      <c r="C23" s="7" t="s">
        <v>24</v>
      </c>
      <c r="D23" s="7"/>
      <c r="E23" s="7"/>
      <c r="F23" s="7"/>
      <c r="G23" s="22"/>
      <c r="H23" s="7" t="s">
        <v>25</v>
      </c>
      <c r="I23" s="7"/>
      <c r="J23" s="7"/>
      <c r="K23" s="8"/>
    </row>
    <row r="24" spans="1:11" ht="12.75">
      <c r="A24" s="6"/>
      <c r="B24" s="14"/>
      <c r="C24" s="7"/>
      <c r="D24" s="7"/>
      <c r="E24" s="7"/>
      <c r="F24" s="7"/>
      <c r="G24" s="7"/>
      <c r="H24" s="7"/>
      <c r="I24" s="7"/>
      <c r="J24" s="7"/>
      <c r="K24" s="8"/>
    </row>
    <row r="25" spans="1:11" ht="12.75">
      <c r="A25" s="6"/>
      <c r="B25" s="14" t="s">
        <v>27</v>
      </c>
      <c r="C25" s="15" t="s">
        <v>28</v>
      </c>
      <c r="D25" s="7"/>
      <c r="E25" s="7"/>
      <c r="F25" s="7"/>
      <c r="G25" s="7"/>
      <c r="H25" s="7"/>
      <c r="I25" s="7"/>
      <c r="J25" s="7"/>
      <c r="K25" s="8"/>
    </row>
    <row r="26" spans="1:11" ht="12.75">
      <c r="A26" s="6"/>
      <c r="B26" s="14"/>
      <c r="C26" s="23" t="s">
        <v>23</v>
      </c>
      <c r="D26" s="7"/>
      <c r="E26" s="7"/>
      <c r="F26" s="7"/>
      <c r="G26" s="7"/>
      <c r="H26" s="7"/>
      <c r="I26" s="7"/>
      <c r="J26" s="7"/>
      <c r="K26" s="8"/>
    </row>
    <row r="27" spans="1:11" ht="12.75">
      <c r="A27" s="6"/>
      <c r="B27" s="14"/>
      <c r="C27" s="7"/>
      <c r="D27" s="7"/>
      <c r="E27" s="7"/>
      <c r="F27" s="7"/>
      <c r="G27" s="7"/>
      <c r="H27" s="7"/>
      <c r="I27" s="7"/>
      <c r="J27" s="7"/>
      <c r="K27" s="8"/>
    </row>
    <row r="28" spans="1:11" ht="14.25">
      <c r="A28" s="6"/>
      <c r="B28" s="14"/>
      <c r="C28" s="7" t="s">
        <v>30</v>
      </c>
      <c r="D28" s="7"/>
      <c r="E28" s="7"/>
      <c r="F28" s="22"/>
      <c r="G28" s="17" t="s">
        <v>29</v>
      </c>
      <c r="H28" s="7"/>
      <c r="I28" s="7"/>
      <c r="J28" s="7"/>
      <c r="K28" s="8"/>
    </row>
    <row r="29" spans="1:11" ht="12.75">
      <c r="A29" s="6"/>
      <c r="B29" s="14"/>
      <c r="C29" s="7"/>
      <c r="D29" s="7"/>
      <c r="E29" s="7"/>
      <c r="F29" s="7"/>
      <c r="G29" s="7"/>
      <c r="H29" s="7"/>
      <c r="I29" s="7"/>
      <c r="J29" s="7"/>
      <c r="K29" s="8"/>
    </row>
    <row r="30" spans="1:11" ht="12.75">
      <c r="A30" s="6"/>
      <c r="B30" s="14" t="s">
        <v>31</v>
      </c>
      <c r="C30" s="15" t="s">
        <v>32</v>
      </c>
      <c r="D30" s="7"/>
      <c r="E30" s="7"/>
      <c r="F30" s="7"/>
      <c r="G30" s="7"/>
      <c r="H30" s="7"/>
      <c r="I30" s="7"/>
      <c r="J30" s="7"/>
      <c r="K30" s="8"/>
    </row>
    <row r="31" spans="1:11" ht="12.75">
      <c r="A31" s="6"/>
      <c r="B31" s="14"/>
      <c r="C31" s="18" t="s">
        <v>33</v>
      </c>
      <c r="D31" s="7"/>
      <c r="E31" s="7"/>
      <c r="F31" s="7"/>
      <c r="G31" s="7"/>
      <c r="H31" s="7"/>
      <c r="I31" s="7"/>
      <c r="J31" s="7"/>
      <c r="K31" s="8"/>
    </row>
    <row r="32" spans="1:11" ht="12.75">
      <c r="A32" s="6"/>
      <c r="B32" s="14"/>
      <c r="C32" s="18" t="s">
        <v>34</v>
      </c>
      <c r="D32" s="7"/>
      <c r="E32" s="7"/>
      <c r="F32" s="7"/>
      <c r="G32" s="7"/>
      <c r="H32" s="7"/>
      <c r="I32" s="7"/>
      <c r="J32" s="7"/>
      <c r="K32" s="8"/>
    </row>
    <row r="33" spans="1:11" ht="12.75">
      <c r="A33" s="6"/>
      <c r="B33" s="14"/>
      <c r="C33" s="18" t="s">
        <v>35</v>
      </c>
      <c r="D33" s="7"/>
      <c r="E33" s="7"/>
      <c r="F33" s="7"/>
      <c r="G33" s="7"/>
      <c r="H33" s="7"/>
      <c r="I33" s="7"/>
      <c r="J33" s="7"/>
      <c r="K33" s="8"/>
    </row>
    <row r="34" spans="1:11" ht="12.75">
      <c r="A34" s="6"/>
      <c r="B34" s="14"/>
      <c r="C34" s="18" t="s">
        <v>36</v>
      </c>
      <c r="D34" s="7"/>
      <c r="E34" s="7"/>
      <c r="F34" s="7"/>
      <c r="G34" s="7"/>
      <c r="H34" s="7"/>
      <c r="I34" s="7"/>
      <c r="J34" s="7"/>
      <c r="K34" s="8"/>
    </row>
    <row r="35" spans="1:11" ht="12.75">
      <c r="A35" s="6"/>
      <c r="B35" s="14"/>
      <c r="C35" s="23" t="s">
        <v>23</v>
      </c>
      <c r="D35" s="7"/>
      <c r="E35" s="7"/>
      <c r="F35" s="7"/>
      <c r="G35" s="7"/>
      <c r="H35" s="7"/>
      <c r="I35" s="7"/>
      <c r="J35" s="7"/>
      <c r="K35" s="8"/>
    </row>
    <row r="36" spans="1:11" ht="12.75">
      <c r="A36" s="6"/>
      <c r="B36" s="14"/>
      <c r="C36" s="7"/>
      <c r="D36" s="7"/>
      <c r="E36" s="7"/>
      <c r="F36" s="7"/>
      <c r="G36" s="7"/>
      <c r="H36" s="7"/>
      <c r="I36" s="7"/>
      <c r="J36" s="7"/>
      <c r="K36" s="8"/>
    </row>
    <row r="37" spans="1:11" ht="12.75">
      <c r="A37" s="6"/>
      <c r="B37" s="14"/>
      <c r="C37" s="7" t="s">
        <v>37</v>
      </c>
      <c r="D37" s="7"/>
      <c r="E37" s="7"/>
      <c r="F37" s="22"/>
      <c r="G37" s="7" t="s">
        <v>25</v>
      </c>
      <c r="H37" s="7"/>
      <c r="I37" s="7"/>
      <c r="J37" s="7"/>
      <c r="K37" s="8"/>
    </row>
    <row r="38" spans="1:11" ht="12.75">
      <c r="A38" s="6"/>
      <c r="B38" s="14"/>
      <c r="C38" s="7"/>
      <c r="D38" s="7"/>
      <c r="E38" s="7"/>
      <c r="F38" s="7"/>
      <c r="G38" s="7"/>
      <c r="H38" s="7"/>
      <c r="I38" s="7"/>
      <c r="J38" s="7"/>
      <c r="K38" s="8"/>
    </row>
    <row r="39" spans="1:11" ht="14.25">
      <c r="A39" s="6"/>
      <c r="B39" s="14" t="s">
        <v>38</v>
      </c>
      <c r="C39" s="15" t="s">
        <v>42</v>
      </c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23" t="s">
        <v>23</v>
      </c>
      <c r="D40" s="7"/>
      <c r="E40" s="7"/>
      <c r="F40" s="7"/>
      <c r="G40" s="7"/>
      <c r="H40" s="7"/>
      <c r="I40" s="7"/>
      <c r="J40" s="7"/>
      <c r="K40" s="8"/>
    </row>
    <row r="41" spans="1:11" ht="12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6"/>
      <c r="B42" s="7"/>
      <c r="C42" s="58" t="s">
        <v>39</v>
      </c>
      <c r="D42" s="58"/>
      <c r="E42" s="20" t="s">
        <v>40</v>
      </c>
      <c r="F42" s="20" t="s">
        <v>41</v>
      </c>
      <c r="G42" s="7"/>
      <c r="H42" s="7"/>
      <c r="I42" s="7"/>
      <c r="J42" s="7"/>
      <c r="K42" s="8"/>
    </row>
    <row r="43" spans="1:11" ht="12.75">
      <c r="A43" s="6"/>
      <c r="B43" s="7"/>
      <c r="C43" s="19">
        <v>20</v>
      </c>
      <c r="D43" s="19">
        <v>13</v>
      </c>
      <c r="E43" s="19">
        <v>8</v>
      </c>
      <c r="F43" s="24"/>
      <c r="G43" s="7"/>
      <c r="H43" s="7"/>
      <c r="I43" s="7"/>
      <c r="J43" s="7"/>
      <c r="K43" s="8"/>
    </row>
    <row r="44" spans="1:11" ht="12.75">
      <c r="A44" s="6"/>
      <c r="B44" s="7"/>
      <c r="C44" s="24"/>
      <c r="D44" s="19">
        <v>15</v>
      </c>
      <c r="E44" s="19">
        <v>11</v>
      </c>
      <c r="F44" s="19">
        <v>220</v>
      </c>
      <c r="G44" s="7"/>
      <c r="H44" s="7"/>
      <c r="I44" s="7"/>
      <c r="J44" s="7"/>
      <c r="K44" s="8"/>
    </row>
    <row r="45" spans="1:11" ht="12.75">
      <c r="A45" s="6"/>
      <c r="B45" s="7"/>
      <c r="C45" s="19">
        <v>30</v>
      </c>
      <c r="D45" s="19">
        <v>10</v>
      </c>
      <c r="E45" s="24"/>
      <c r="F45" s="19">
        <v>360</v>
      </c>
      <c r="G45" s="7"/>
      <c r="H45" s="7"/>
      <c r="I45" s="7"/>
      <c r="J45" s="7"/>
      <c r="K45" s="8"/>
    </row>
    <row r="46" spans="1:11" ht="12.75">
      <c r="A46" s="6"/>
      <c r="B46" s="7"/>
      <c r="C46" s="19">
        <v>75</v>
      </c>
      <c r="D46" s="24"/>
      <c r="E46" s="19">
        <v>50</v>
      </c>
      <c r="F46" s="19">
        <v>3500</v>
      </c>
      <c r="G46" s="7"/>
      <c r="H46" s="7"/>
      <c r="I46" s="7"/>
      <c r="J46" s="7"/>
      <c r="K46" s="8"/>
    </row>
    <row r="47" spans="1:11" ht="12.7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1"/>
    </row>
  </sheetData>
  <mergeCells count="2">
    <mergeCell ref="C42:D42"/>
    <mergeCell ref="B2:I2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M47"/>
  <sheetViews>
    <sheetView showGridLines="0" tabSelected="1" workbookViewId="0" topLeftCell="A7">
      <selection activeCell="L31" sqref="L31"/>
    </sheetView>
  </sheetViews>
  <sheetFormatPr defaultColWidth="9.00390625" defaultRowHeight="12.75"/>
  <cols>
    <col min="2" max="2" width="12.375" style="0" customWidth="1"/>
    <col min="8" max="8" width="10.625" style="0" customWidth="1"/>
  </cols>
  <sheetData>
    <row r="2" spans="1:13" ht="12.75">
      <c r="A2" s="25"/>
      <c r="B2" s="26"/>
      <c r="C2" s="26"/>
      <c r="D2" s="35"/>
      <c r="E2" s="35"/>
      <c r="F2" s="35"/>
      <c r="G2" s="35"/>
      <c r="H2" s="35"/>
      <c r="I2" s="26"/>
      <c r="J2" s="26"/>
      <c r="K2" s="26"/>
      <c r="L2" s="26"/>
      <c r="M2" s="27"/>
    </row>
    <row r="3" spans="1:13" ht="12.75">
      <c r="A3" s="28"/>
      <c r="B3" s="39" t="s">
        <v>61</v>
      </c>
      <c r="C3" s="21" t="s">
        <v>55</v>
      </c>
      <c r="D3" s="21" t="s">
        <v>56</v>
      </c>
      <c r="E3" s="21" t="s">
        <v>57</v>
      </c>
      <c r="F3" s="21" t="s">
        <v>58</v>
      </c>
      <c r="G3" s="41" t="s">
        <v>59</v>
      </c>
      <c r="H3" s="21" t="s">
        <v>60</v>
      </c>
      <c r="I3" s="29"/>
      <c r="J3" s="29"/>
      <c r="K3" s="29"/>
      <c r="L3" s="29"/>
      <c r="M3" s="30"/>
    </row>
    <row r="4" spans="1:13" ht="12.75">
      <c r="A4" s="28"/>
      <c r="B4" s="33" t="s">
        <v>49</v>
      </c>
      <c r="C4" s="34">
        <f>IF(Úlohy2!F9=7.5,1,0)</f>
        <v>0</v>
      </c>
      <c r="D4" s="34">
        <f>IF(Úlohy2!F10=26,1,0)</f>
        <v>0</v>
      </c>
      <c r="E4" s="34"/>
      <c r="F4" s="34"/>
      <c r="G4" s="42">
        <f aca="true" t="shared" si="0" ref="G4:G9">SUM(C4:F4)</f>
        <v>0</v>
      </c>
      <c r="H4" s="33">
        <v>2</v>
      </c>
      <c r="I4" s="29"/>
      <c r="J4" s="29"/>
      <c r="K4" s="29"/>
      <c r="L4" s="29"/>
      <c r="M4" s="30"/>
    </row>
    <row r="5" spans="1:13" ht="12.75">
      <c r="A5" s="28"/>
      <c r="B5" s="33" t="s">
        <v>50</v>
      </c>
      <c r="C5" s="34">
        <f>IF(Úlohy2!F14=18,1,0)</f>
        <v>0</v>
      </c>
      <c r="D5" s="34">
        <f>IF(Úlohy2!F15=40,1,0)</f>
        <v>0</v>
      </c>
      <c r="E5" s="34"/>
      <c r="F5" s="34"/>
      <c r="G5" s="42">
        <f t="shared" si="0"/>
        <v>0</v>
      </c>
      <c r="H5" s="33">
        <v>2</v>
      </c>
      <c r="I5" s="29"/>
      <c r="J5" s="29"/>
      <c r="K5" s="29"/>
      <c r="L5" s="29"/>
      <c r="M5" s="30"/>
    </row>
    <row r="6" spans="1:13" ht="12.75">
      <c r="A6" s="28"/>
      <c r="B6" s="33" t="s">
        <v>51</v>
      </c>
      <c r="C6" s="34">
        <f>IF(Úlohy2!G23=16.13,1,0)</f>
        <v>0</v>
      </c>
      <c r="D6" s="34"/>
      <c r="E6" s="34"/>
      <c r="F6" s="34"/>
      <c r="G6" s="42">
        <f t="shared" si="0"/>
        <v>0</v>
      </c>
      <c r="H6" s="33">
        <v>1</v>
      </c>
      <c r="I6" s="29"/>
      <c r="J6" s="29"/>
      <c r="K6" s="29"/>
      <c r="L6" s="29"/>
      <c r="M6" s="30"/>
    </row>
    <row r="7" spans="1:13" ht="12.75">
      <c r="A7" s="28"/>
      <c r="B7" s="33" t="s">
        <v>52</v>
      </c>
      <c r="C7" s="34">
        <f>IF(Úlohy2!F28=41,1,0)</f>
        <v>0</v>
      </c>
      <c r="D7" s="34"/>
      <c r="E7" s="34"/>
      <c r="F7" s="34"/>
      <c r="G7" s="42">
        <f t="shared" si="0"/>
        <v>0</v>
      </c>
      <c r="H7" s="33">
        <v>1</v>
      </c>
      <c r="I7" s="29"/>
      <c r="J7" s="29"/>
      <c r="K7" s="29"/>
      <c r="L7" s="29"/>
      <c r="M7" s="30"/>
    </row>
    <row r="8" spans="1:13" ht="12.75">
      <c r="A8" s="28"/>
      <c r="B8" s="33" t="s">
        <v>53</v>
      </c>
      <c r="C8" s="34">
        <f>IF(Úlohy2!F37=18.6,1,0)</f>
        <v>0</v>
      </c>
      <c r="D8" s="34"/>
      <c r="E8" s="34"/>
      <c r="F8" s="34"/>
      <c r="G8" s="42">
        <f t="shared" si="0"/>
        <v>0</v>
      </c>
      <c r="H8" s="33">
        <v>1</v>
      </c>
      <c r="I8" s="29"/>
      <c r="J8" s="29"/>
      <c r="K8" s="29"/>
      <c r="L8" s="29"/>
      <c r="M8" s="30"/>
    </row>
    <row r="9" spans="1:13" ht="12.75">
      <c r="A9" s="28"/>
      <c r="B9" s="33" t="s">
        <v>54</v>
      </c>
      <c r="C9" s="34">
        <f>IF(Úlohy2!C44=25,1,0)</f>
        <v>0</v>
      </c>
      <c r="D9" s="34">
        <f>IF(Úlohy2!D46=65,1,0)</f>
        <v>0</v>
      </c>
      <c r="E9" s="34">
        <f>IF(Úlohy2!E45=18,1,0)</f>
        <v>0</v>
      </c>
      <c r="F9" s="34">
        <f>IF(Úlohy2!F43=132,1,0)</f>
        <v>0</v>
      </c>
      <c r="G9" s="42">
        <f t="shared" si="0"/>
        <v>0</v>
      </c>
      <c r="H9" s="33">
        <v>4</v>
      </c>
      <c r="I9" s="29"/>
      <c r="J9" s="29"/>
      <c r="K9" s="29"/>
      <c r="L9" s="29"/>
      <c r="M9" s="30"/>
    </row>
    <row r="10" spans="1:13" ht="12.75">
      <c r="A10" s="28"/>
      <c r="B10" s="40" t="s">
        <v>59</v>
      </c>
      <c r="C10" s="62"/>
      <c r="D10" s="63"/>
      <c r="E10" s="63"/>
      <c r="F10" s="64"/>
      <c r="G10" s="43">
        <f>SUM(G4:G9)</f>
        <v>0</v>
      </c>
      <c r="H10" s="39">
        <v>11</v>
      </c>
      <c r="I10" s="29"/>
      <c r="J10" s="29"/>
      <c r="K10" s="29"/>
      <c r="L10" s="29"/>
      <c r="M10" s="30"/>
    </row>
    <row r="11" spans="1:13" ht="12.7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0"/>
    </row>
    <row r="13" spans="1:13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13" ht="12.7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</row>
    <row r="15" spans="1:13" ht="12.7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</row>
    <row r="16" spans="1:13" ht="12.7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1:13" ht="12.7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1:13" ht="12.7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ht="12.75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1:13" ht="12.75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12.75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1:13" ht="12.7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1:13" ht="12.7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30"/>
    </row>
    <row r="24" spans="1:13" ht="12.7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ht="12.75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30"/>
    </row>
    <row r="26" spans="1:13" ht="12.75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1:13" ht="12.7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1:13" ht="12.7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</row>
    <row r="29" spans="1:13" ht="12.7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</row>
    <row r="30" spans="1:13" ht="12.7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0"/>
    </row>
    <row r="31" spans="1:13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30"/>
    </row>
    <row r="32" spans="1:13" ht="12.75">
      <c r="A32" s="3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32"/>
    </row>
    <row r="40" spans="2:7" ht="12.75">
      <c r="B40" s="36"/>
      <c r="C40" s="36"/>
      <c r="D40" s="36"/>
      <c r="E40" s="36"/>
      <c r="F40" s="36"/>
      <c r="G40" s="36"/>
    </row>
    <row r="41" spans="2:7" ht="12.75">
      <c r="B41" s="37" t="s">
        <v>49</v>
      </c>
      <c r="C41" s="38">
        <v>1</v>
      </c>
      <c r="D41" s="38">
        <v>1</v>
      </c>
      <c r="E41" s="38"/>
      <c r="F41" s="38"/>
      <c r="G41" s="36"/>
    </row>
    <row r="42" spans="2:7" ht="12.75">
      <c r="B42" s="37" t="s">
        <v>50</v>
      </c>
      <c r="C42" s="38">
        <v>1</v>
      </c>
      <c r="D42" s="38">
        <v>1</v>
      </c>
      <c r="E42" s="38"/>
      <c r="F42" s="38"/>
      <c r="G42" s="36"/>
    </row>
    <row r="43" spans="2:7" ht="12.75">
      <c r="B43" s="37" t="s">
        <v>51</v>
      </c>
      <c r="C43" s="38">
        <v>1</v>
      </c>
      <c r="D43" s="38"/>
      <c r="E43" s="38"/>
      <c r="F43" s="38"/>
      <c r="G43" s="36"/>
    </row>
    <row r="44" spans="2:7" ht="12.75">
      <c r="B44" s="37" t="s">
        <v>52</v>
      </c>
      <c r="C44" s="38">
        <v>1</v>
      </c>
      <c r="D44" s="38"/>
      <c r="E44" s="38"/>
      <c r="F44" s="38"/>
      <c r="G44" s="36"/>
    </row>
    <row r="45" spans="2:7" ht="12.75">
      <c r="B45" s="37" t="s">
        <v>53</v>
      </c>
      <c r="C45" s="38">
        <v>1</v>
      </c>
      <c r="D45" s="38"/>
      <c r="E45" s="38"/>
      <c r="F45" s="38"/>
      <c r="G45" s="36"/>
    </row>
    <row r="46" spans="2:7" ht="12.75">
      <c r="B46" s="37" t="s">
        <v>54</v>
      </c>
      <c r="C46" s="38">
        <v>1</v>
      </c>
      <c r="D46" s="38">
        <v>1</v>
      </c>
      <c r="E46" s="38">
        <v>1</v>
      </c>
      <c r="F46" s="38">
        <v>1</v>
      </c>
      <c r="G46" s="36"/>
    </row>
    <row r="47" spans="2:7" ht="12.75">
      <c r="B47" s="36"/>
      <c r="C47" s="36"/>
      <c r="D47" s="36"/>
      <c r="E47" s="36"/>
      <c r="F47" s="36"/>
      <c r="G47" s="36"/>
    </row>
  </sheetData>
  <mergeCells count="1">
    <mergeCell ref="C10:F10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Majka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Hanulikova</dc:creator>
  <cp:keywords/>
  <dc:description/>
  <cp:lastModifiedBy>Skola</cp:lastModifiedBy>
  <cp:lastPrinted>2006-04-05T13:31:54Z</cp:lastPrinted>
  <dcterms:created xsi:type="dcterms:W3CDTF">2004-09-16T17:39:58Z</dcterms:created>
  <dcterms:modified xsi:type="dcterms:W3CDTF">2006-04-10T12:37:26Z</dcterms:modified>
  <cp:category/>
  <cp:version/>
  <cp:contentType/>
  <cp:contentStatus/>
</cp:coreProperties>
</file>